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52" windowWidth="21852" windowHeight="9468"/>
  </bookViews>
  <sheets>
    <sheet name="Data" sheetId="1" r:id="rId1"/>
    <sheet name="kmjour" sheetId="2" r:id="rId2"/>
  </sheets>
  <calcPr calcId="145621"/>
</workbook>
</file>

<file path=xl/calcChain.xml><?xml version="1.0" encoding="utf-8"?>
<calcChain xmlns="http://schemas.openxmlformats.org/spreadsheetml/2006/main">
  <c r="O70" i="1" l="1"/>
  <c r="J70" i="1"/>
  <c r="I70" i="1"/>
  <c r="H70" i="1"/>
  <c r="G70" i="1"/>
  <c r="F70" i="1"/>
  <c r="E70" i="1"/>
  <c r="D70" i="1"/>
  <c r="C70" i="1"/>
  <c r="O69" i="1"/>
  <c r="J69" i="1"/>
  <c r="I69" i="1"/>
  <c r="H69" i="1"/>
  <c r="G69" i="1"/>
  <c r="F69" i="1"/>
  <c r="E69" i="1"/>
  <c r="D69" i="1"/>
  <c r="C69" i="1"/>
  <c r="O68" i="1"/>
  <c r="O71" i="1" s="1"/>
  <c r="J68" i="1"/>
  <c r="I68" i="1"/>
  <c r="H68" i="1"/>
  <c r="G68" i="1"/>
  <c r="F68" i="1"/>
  <c r="E68" i="1"/>
  <c r="D68" i="1"/>
  <c r="C68" i="1"/>
  <c r="L4" i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3" i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<sst xmlns="http://schemas.openxmlformats.org/spreadsheetml/2006/main" count="277" uniqueCount="163">
  <si>
    <t>Jour</t>
  </si>
  <si>
    <t>Date</t>
  </si>
  <si>
    <t>km</t>
  </si>
  <si>
    <t>wh</t>
  </si>
  <si>
    <t>wh/km</t>
  </si>
  <si>
    <t>reg</t>
  </si>
  <si>
    <t>Vmax</t>
  </si>
  <si>
    <t>Vmoy</t>
  </si>
  <si>
    <t>Tps</t>
  </si>
  <si>
    <t>Volt soir</t>
  </si>
  <si>
    <t>Tot km voyage</t>
  </si>
  <si>
    <t>Tot km vélo</t>
  </si>
  <si>
    <t>Ville au soir</t>
  </si>
  <si>
    <t>Pays</t>
  </si>
  <si>
    <t>Logement</t>
  </si>
  <si>
    <t>Note</t>
  </si>
  <si>
    <t>Lien Jmerecycle.fr</t>
  </si>
  <si>
    <t>Köniz (Bern)</t>
  </si>
  <si>
    <t>Suisse</t>
  </si>
  <si>
    <t>Habitant</t>
  </si>
  <si>
    <t>Warmshowers hébergement.</t>
  </si>
  <si>
    <t>http://jmerecycle.fr/jour-1-la-separation/</t>
  </si>
  <si>
    <t>Arbon</t>
  </si>
  <si>
    <t>Bivouac</t>
  </si>
  <si>
    <t>Camping</t>
  </si>
  <si>
    <t>Lac Ammersee</t>
  </si>
  <si>
    <t>Allemagne</t>
  </si>
  <si>
    <t>Obernberg</t>
  </si>
  <si>
    <t>Allemagne/Autriche</t>
  </si>
  <si>
    <t>Melk</t>
  </si>
  <si>
    <t>Autriche</t>
  </si>
  <si>
    <t>Camping au bord d'un fleuve</t>
  </si>
  <si>
    <t>Valtice</t>
  </si>
  <si>
    <t>Autriche/Rép. Tchèque</t>
  </si>
  <si>
    <t>Hôtel</t>
  </si>
  <si>
    <t>Airbnb super luxe à Valtice</t>
  </si>
  <si>
    <t>Hranice</t>
  </si>
  <si>
    <t>Rép Tchèque</t>
  </si>
  <si>
    <t>Passage chez Azub
Soir Airbnb petit chalet dans un centre sportif</t>
  </si>
  <si>
    <t>Wadiwice</t>
  </si>
  <si>
    <t>Pologne</t>
  </si>
  <si>
    <t>Hôtel au centre de la ville de Wadiwice</t>
  </si>
  <si>
    <t>Machowa</t>
  </si>
  <si>
    <t>Hôtel en bord de route</t>
  </si>
  <si>
    <t>Tuczempy</t>
  </si>
  <si>
    <t>Renvoi par la poste de quelques affaires
Soir Hôtel proche Tuczempy</t>
  </si>
  <si>
    <t>Jaroslaw</t>
  </si>
  <si>
    <t>Pologne/Ukraine</t>
  </si>
  <si>
    <t>Rivne</t>
  </si>
  <si>
    <t>Ukraine</t>
  </si>
  <si>
    <t>Hôtel chelou mais à 5 €, arrivée avec batterie vide de chez vide</t>
  </si>
  <si>
    <t>Jytomyr</t>
  </si>
  <si>
    <t>Kiev</t>
  </si>
  <si>
    <t>Krolieviets</t>
  </si>
  <si>
    <t>Hôtel, partage de chambre avec les Cauquil</t>
  </si>
  <si>
    <t>Ivanino</t>
  </si>
  <si>
    <t>Ukraine/Russie</t>
  </si>
  <si>
    <t>passage de douanes
chambre partagée avec 2 motards</t>
  </si>
  <si>
    <t>Vorojnev</t>
  </si>
  <si>
    <t>Russie</t>
  </si>
  <si>
    <t>Après Vorojnev</t>
  </si>
  <si>
    <t>Rencontre créateur de guitare, 
posé tente devant chez sa mère, 
2e rencontre des Cauquil au magasin de réparation</t>
  </si>
  <si>
    <t>Balachov</t>
  </si>
  <si>
    <t>route avec les Cauquil</t>
  </si>
  <si>
    <t>Saratov</t>
  </si>
  <si>
    <t>route avec les Cauquil
bivouac avec les Cauquil</t>
  </si>
  <si>
    <t>Ierchov</t>
  </si>
  <si>
    <t>route avec les Cauquil
chambre partagée avec les Cauquil</t>
  </si>
  <si>
    <t>frontière Kazakh</t>
  </si>
  <si>
    <t>Russie/Kazakhstan</t>
  </si>
  <si>
    <t>Passage frontières.
Bivouac avec Roman et les Cauquil</t>
  </si>
  <si>
    <t>Zhympity</t>
  </si>
  <si>
    <t>Kazakhstan</t>
  </si>
  <si>
    <t>Bivouac sauvage avec Roman</t>
  </si>
  <si>
    <t>Koбда</t>
  </si>
  <si>
    <t>Hôtel avec Roman</t>
  </si>
  <si>
    <t>Kramtau</t>
  </si>
  <si>
    <t>retour en solo</t>
  </si>
  <si>
    <t>dans la cambrousse</t>
  </si>
  <si>
    <t>Môtel bord de route, spartiate</t>
  </si>
  <si>
    <t>Aral</t>
  </si>
  <si>
    <t>Hôtel assez grand, bord de désert, zone mulsulmane
Match de foot important pour la France, suivi en parti à l'hôtel</t>
  </si>
  <si>
    <t>Baïkonour</t>
  </si>
  <si>
    <t>Visite de Baïkonour (enclave Russe)
Hôtel juste aux abords</t>
  </si>
  <si>
    <t>Kyzylorda</t>
  </si>
  <si>
    <t>Invitation faite par un champion de vélo de l'équipe Astana
Soirée difficile, j'ai rendu mon repas et j'ai passé la soirée sur les toilettes</t>
  </si>
  <si>
    <t xml:space="preserve">Zhanacorgan
</t>
  </si>
  <si>
    <t>Journée difficile, malade et chaleur difficile à suporter dans ces conditions
Hébergement musulman, tapis au sol</t>
  </si>
  <si>
    <t>campagne</t>
  </si>
  <si>
    <t>Bivouac sauvage en bordure de route, habitation en ruine</t>
  </si>
  <si>
    <t xml:space="preserve">Shakpakbaba </t>
  </si>
  <si>
    <t>Hébergement chez l'habitant.
Super douche à la louche.</t>
  </si>
  <si>
    <t>Kulan</t>
  </si>
  <si>
    <t>Bivouac sauvage proche maisons en ruine
Impression étrange dans cette ville, les gens sont sur la défensive</t>
  </si>
  <si>
    <t>Kenen</t>
  </si>
  <si>
    <t>Hébergement dans le restaurant musulman dans une alcove</t>
  </si>
  <si>
    <t>Almaty</t>
  </si>
  <si>
    <t>Hôtel en hauteur, vélo gardé dans une cours un peu plus loin
Soirée passée avec les Cauquil et nos hôtes Kazakh</t>
  </si>
  <si>
    <t>http://jmerecycle.fr/jour-35-almaty</t>
  </si>
  <si>
    <t>Zharkent</t>
  </si>
  <si>
    <t>Hôtel luxueux mais pas trop le choix car beaucoup d'hôtel pour travailleurs Chinois sans parking et un peu dangereux</t>
  </si>
  <si>
    <t>Lac Sayram</t>
  </si>
  <si>
    <t>Kazakhstan/Chine</t>
  </si>
  <si>
    <t>Passage douanes.
Hébergement chez l'habitant.
Batterie à plat</t>
  </si>
  <si>
    <t>Aire autoroute Tuo Tuo</t>
  </si>
  <si>
    <t>Chine</t>
  </si>
  <si>
    <t>Tente montée à l'extérieur de la zone commerciale de l'aire d'autoroute G30</t>
  </si>
  <si>
    <t>Shihezi</t>
  </si>
  <si>
    <t>Startway hôtel. Hôtel assez luxueux</t>
  </si>
  <si>
    <t>Poste de police après Urumqi</t>
  </si>
  <si>
    <t>Bivouac dans l'enceinte policière. Très bon acceuil policier</t>
  </si>
  <si>
    <t>Shanshan</t>
  </si>
  <si>
    <t>Campagne</t>
  </si>
  <si>
    <t>Chambre louée dans un restauroute.
Un robinet d'eau partagé, pas de toilettes</t>
  </si>
  <si>
    <t>San Dao Ling</t>
  </si>
  <si>
    <t>Hami</t>
  </si>
  <si>
    <t>G7, G312</t>
  </si>
  <si>
    <t>Yumen</t>
  </si>
  <si>
    <t>Carte bleue avalée un samedi chômé... et restitué.
Achat 2 pneus.
Ceinture offerte.</t>
  </si>
  <si>
    <t>Gare de péage highway Xiahequin TollGate</t>
  </si>
  <si>
    <t>Hébergé dans bâtiment des policiers d'autoroute
Super acceuil, alimentation offerte</t>
  </si>
  <si>
    <t>Zhangye</t>
  </si>
  <si>
    <t>Visite de la grande ville très animée.</t>
  </si>
  <si>
    <t>Yongchang</t>
  </si>
  <si>
    <t>Une jeune maman m'aide à trouver un hôtel</t>
  </si>
  <si>
    <t>Da Jing Zhen</t>
  </si>
  <si>
    <t>Zhongwei</t>
  </si>
  <si>
    <t>Achat plusieurs pneus car toujours des crevaisons
Vélo dans la rue</t>
  </si>
  <si>
    <t>Hei Cheng Zhen</t>
  </si>
  <si>
    <t>Jing Chuan Xian</t>
  </si>
  <si>
    <t>Lavage vélo en matinée</t>
  </si>
  <si>
    <t>San Sha He Zhen</t>
  </si>
  <si>
    <t>Bivouac devant la maison de l'habitant.
Offre eau extérieure et de toilette extérieure</t>
  </si>
  <si>
    <t>Xi Xia Xian</t>
  </si>
  <si>
    <t>Huang Ji Zhen</t>
  </si>
  <si>
    <t>Jingzhou</t>
  </si>
  <si>
    <t>Journée chargée en nourriture !</t>
  </si>
  <si>
    <t>Yuanjiang</t>
  </si>
  <si>
    <t>Traversée en bac du Yangzi Jian</t>
  </si>
  <si>
    <t>Xiangtan</t>
  </si>
  <si>
    <t>On pousse le canapé pour installer Silky one</t>
  </si>
  <si>
    <t>Ma Tian Zhen</t>
  </si>
  <si>
    <t>Daqiao</t>
  </si>
  <si>
    <t>Route avec les frères Colle et Jack Butler
Tous au même hôtel</t>
  </si>
  <si>
    <t>Yingde</t>
  </si>
  <si>
    <t>Route avec les frères Colle et Jack Butler
Tous au même hôtel
Rencontre de François Iffouzar</t>
  </si>
  <si>
    <t>Guangzhou</t>
  </si>
  <si>
    <t>Route avec les frères Colle et Jack Butler
Tous au même hôtel
Arrivée à Guangzhou</t>
  </si>
  <si>
    <t>Max</t>
  </si>
  <si>
    <t>Nb Hôtel</t>
  </si>
  <si>
    <t>Min</t>
  </si>
  <si>
    <t>Nb Bivouac</t>
  </si>
  <si>
    <t>Avg</t>
  </si>
  <si>
    <t>Nb Habitant</t>
  </si>
  <si>
    <t>Voir la carte du parcours:</t>
  </si>
  <si>
    <t>https://www.google.fr/maps/d/u/0/viewer?mid=1Z3d5a5ispdpGtak8qCo73oxYv2Y&amp;hl=fr&amp;ll=29.20685228283908%2C33.481291899999974&amp;z=3</t>
  </si>
  <si>
    <t xml:space="preserve">La colonne reg comme régénération semble plutôt étrange, car 30% ou + de régénation est vraiment improbable ! </t>
  </si>
  <si>
    <t>Le tot km vélo correspond aux nombres de km total du Suntrip + période d'entraînement précédent le départ</t>
  </si>
  <si>
    <t>Tps est le temps à pédaler dans la journée</t>
  </si>
  <si>
    <t>Chambre prêtée en bord de route.
Eau dans bassine, pas de toilettes</t>
  </si>
  <si>
    <t>Aire d'autoroute, station fermée.
En compagnie de camping cars</t>
  </si>
  <si>
    <t>Bamboo sur la route.
Soirée avec les frères Colle et Jack Butler</t>
  </si>
  <si>
    <t>Passage de frontière.
Hôtel, espace tout en bois, route pourrie pour s'y rendre mais logement vraiment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</si>
</sst>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"/>
  </numFmts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20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 vertical="top"/>
    </xf>
    <xf numFmtId="21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165" fontId="2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1">
    <tableStyle name="Data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km/jour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Data!$C$1</c:f>
              <c:strCache>
                <c:ptCount val="1"/>
                <c:pt idx="0">
                  <c:v>km</c:v>
                </c:pt>
              </c:strCache>
            </c:strRef>
          </c:tx>
          <c:spPr>
            <a:solidFill>
              <a:srgbClr val="A2C4C9"/>
            </a:solidFill>
          </c:spPr>
          <c:invertIfNegative val="1"/>
          <c:cat>
            <c:strRef>
              <c:f>Data!$A$2:$A$1063</c:f>
              <c:str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6">
                  <c:v>Max</c:v>
                </c:pt>
                <c:pt idx="67">
                  <c:v>Min</c:v>
                </c:pt>
                <c:pt idx="68">
                  <c:v>Avg</c:v>
                </c:pt>
                <c:pt idx="70">
                  <c:v>Voir la carte du parcours:</c:v>
                </c:pt>
                <c:pt idx="71">
                  <c:v>https://www.google.fr/maps/d/u/0/viewer?mid=1Z3d5a5ispdpGtak8qCo73oxYv2Y&amp;hl=fr&amp;ll=29.20685228283908%2C33.481291899999974&amp;z=3</c:v>
                </c:pt>
                <c:pt idx="72">
                  <c:v>La colonne reg comme régénération semble plutôt étrange, car 30% ou + de régénation est vraiment improbable ! </c:v>
                </c:pt>
                <c:pt idx="73">
                  <c:v>Le tot km vélo correspond aux nombres de km total du Suntrip + période d'entraînement précédent le départ</c:v>
                </c:pt>
                <c:pt idx="74">
                  <c:v>Tps est le temps à pédaler dans la journée</c:v>
                </c:pt>
              </c:strCache>
            </c:strRef>
          </c:cat>
          <c:val>
            <c:numRef>
              <c:f>Data!$C$2:$C$66</c:f>
              <c:numCache>
                <c:formatCode>General</c:formatCode>
                <c:ptCount val="65"/>
                <c:pt idx="0">
                  <c:v>190</c:v>
                </c:pt>
                <c:pt idx="1">
                  <c:v>211</c:v>
                </c:pt>
                <c:pt idx="2">
                  <c:v>208</c:v>
                </c:pt>
                <c:pt idx="3">
                  <c:v>211</c:v>
                </c:pt>
                <c:pt idx="4">
                  <c:v>203</c:v>
                </c:pt>
                <c:pt idx="5">
                  <c:v>156</c:v>
                </c:pt>
                <c:pt idx="6">
                  <c:v>183</c:v>
                </c:pt>
                <c:pt idx="7">
                  <c:v>167</c:v>
                </c:pt>
                <c:pt idx="8">
                  <c:v>135</c:v>
                </c:pt>
                <c:pt idx="9">
                  <c:v>126</c:v>
                </c:pt>
                <c:pt idx="10">
                  <c:v>158</c:v>
                </c:pt>
                <c:pt idx="11">
                  <c:v>194</c:v>
                </c:pt>
                <c:pt idx="12">
                  <c:v>202</c:v>
                </c:pt>
                <c:pt idx="13">
                  <c:v>206</c:v>
                </c:pt>
                <c:pt idx="14">
                  <c:v>192</c:v>
                </c:pt>
                <c:pt idx="15" formatCode="0">
                  <c:v>172</c:v>
                </c:pt>
                <c:pt idx="16">
                  <c:v>231</c:v>
                </c:pt>
                <c:pt idx="17">
                  <c:v>187</c:v>
                </c:pt>
                <c:pt idx="18">
                  <c:v>177</c:v>
                </c:pt>
                <c:pt idx="19">
                  <c:v>255</c:v>
                </c:pt>
                <c:pt idx="20">
                  <c:v>146</c:v>
                </c:pt>
                <c:pt idx="21">
                  <c:v>144</c:v>
                </c:pt>
                <c:pt idx="22">
                  <c:v>224</c:v>
                </c:pt>
                <c:pt idx="23">
                  <c:v>262</c:v>
                </c:pt>
                <c:pt idx="24">
                  <c:v>215</c:v>
                </c:pt>
                <c:pt idx="25">
                  <c:v>272</c:v>
                </c:pt>
                <c:pt idx="26">
                  <c:v>258</c:v>
                </c:pt>
                <c:pt idx="27">
                  <c:v>216</c:v>
                </c:pt>
                <c:pt idx="28">
                  <c:v>258</c:v>
                </c:pt>
                <c:pt idx="29">
                  <c:v>188</c:v>
                </c:pt>
                <c:pt idx="30">
                  <c:v>168</c:v>
                </c:pt>
                <c:pt idx="31">
                  <c:v>197</c:v>
                </c:pt>
                <c:pt idx="32">
                  <c:v>232</c:v>
                </c:pt>
                <c:pt idx="33">
                  <c:v>246</c:v>
                </c:pt>
                <c:pt idx="34">
                  <c:v>174</c:v>
                </c:pt>
                <c:pt idx="35">
                  <c:v>279</c:v>
                </c:pt>
                <c:pt idx="36">
                  <c:v>158</c:v>
                </c:pt>
                <c:pt idx="37">
                  <c:v>203</c:v>
                </c:pt>
                <c:pt idx="38">
                  <c:v>227</c:v>
                </c:pt>
                <c:pt idx="39">
                  <c:v>178</c:v>
                </c:pt>
                <c:pt idx="40">
                  <c:v>251</c:v>
                </c:pt>
                <c:pt idx="41">
                  <c:v>133</c:v>
                </c:pt>
                <c:pt idx="42">
                  <c:v>128</c:v>
                </c:pt>
                <c:pt idx="43">
                  <c:v>94</c:v>
                </c:pt>
                <c:pt idx="44">
                  <c:v>186</c:v>
                </c:pt>
                <c:pt idx="45">
                  <c:v>257</c:v>
                </c:pt>
                <c:pt idx="46">
                  <c:v>136</c:v>
                </c:pt>
                <c:pt idx="47">
                  <c:v>199</c:v>
                </c:pt>
                <c:pt idx="48">
                  <c:v>169</c:v>
                </c:pt>
                <c:pt idx="49">
                  <c:v>198</c:v>
                </c:pt>
                <c:pt idx="50">
                  <c:v>181</c:v>
                </c:pt>
                <c:pt idx="51">
                  <c:v>180</c:v>
                </c:pt>
                <c:pt idx="52">
                  <c:v>204</c:v>
                </c:pt>
                <c:pt idx="53">
                  <c:v>215</c:v>
                </c:pt>
                <c:pt idx="54">
                  <c:v>203</c:v>
                </c:pt>
                <c:pt idx="55">
                  <c:v>165</c:v>
                </c:pt>
                <c:pt idx="56">
                  <c:v>156</c:v>
                </c:pt>
                <c:pt idx="57">
                  <c:v>212</c:v>
                </c:pt>
                <c:pt idx="58">
                  <c:v>242</c:v>
                </c:pt>
                <c:pt idx="59">
                  <c:v>216</c:v>
                </c:pt>
                <c:pt idx="60">
                  <c:v>170</c:v>
                </c:pt>
                <c:pt idx="61">
                  <c:v>235</c:v>
                </c:pt>
                <c:pt idx="62">
                  <c:v>161</c:v>
                </c:pt>
                <c:pt idx="63">
                  <c:v>160</c:v>
                </c:pt>
                <c:pt idx="64">
                  <c:v>190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337216"/>
        <c:axId val="237343488"/>
        <c:axId val="0"/>
      </c:bar3DChart>
      <c:catAx>
        <c:axId val="23733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n° jour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fr-FR"/>
          </a:p>
        </c:txPr>
        <c:crossAx val="237343488"/>
        <c:crosses val="autoZero"/>
        <c:auto val="1"/>
        <c:lblAlgn val="ctr"/>
        <c:lblOffset val="100"/>
        <c:noMultiLvlLbl val="1"/>
      </c:catAx>
      <c:valAx>
        <c:axId val="2373434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fr-FR"/>
          </a:p>
        </c:txPr>
        <c:crossAx val="237337216"/>
        <c:crosses val="autoZero"/>
        <c:crossBetween val="between"/>
      </c:valAx>
    </c:plotArea>
    <c:legend>
      <c:legendPos val="t"/>
      <c:overlay val="0"/>
    </c:legend>
    <c:plotVisOnly val="1"/>
    <c:dispBlanksAs val="zero"/>
    <c:showDLblsOverMax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2" name="Chart 1" title="Graphiqu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ables/table1.xml><?xml version="1.0" encoding="utf-8"?>
<table xmlns="http://schemas.openxmlformats.org/spreadsheetml/2006/main" id="1" name="Table_1" displayName="Table_1" ref="A1:AA66" headerRowCount="0">
  <tableColumns count="2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</tableColumns>
  <tableStyleInfo name="Data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fr/maps/d/u/0/viewer?mid=1Z3d5a5ispdpGtak8qCo73oxYv2Y&amp;hl=fr&amp;ll=29.20685228283908%2C33.481291899999974&amp;z=3" TargetMode="External"/><Relationship Id="rId2" Type="http://schemas.openxmlformats.org/officeDocument/2006/relationships/hyperlink" Target="http://jmerecycle.fr/jour-35-almaty" TargetMode="External"/><Relationship Id="rId1" Type="http://schemas.openxmlformats.org/officeDocument/2006/relationships/hyperlink" Target="http://jmerecycle.fr/jour-1-la-separation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63"/>
  <sheetViews>
    <sheetView tabSelected="1" workbookViewId="0">
      <pane ySplit="1" topLeftCell="A2" activePane="bottomLeft" state="frozen"/>
      <selection pane="bottomLeft" activeCell="E3" sqref="E3"/>
    </sheetView>
  </sheetViews>
  <sheetFormatPr baseColWidth="10" defaultColWidth="14.44140625" defaultRowHeight="15.75" customHeight="1" x14ac:dyDescent="0.25"/>
  <cols>
    <col min="1" max="1" width="4.5546875" customWidth="1"/>
    <col min="2" max="2" width="8.33203125" customWidth="1"/>
    <col min="3" max="3" width="5.6640625" customWidth="1"/>
    <col min="4" max="4" width="5.109375" customWidth="1"/>
    <col min="5" max="6" width="4.6640625" customWidth="1"/>
    <col min="7" max="8" width="6" customWidth="1"/>
    <col min="9" max="9" width="8.33203125" customWidth="1"/>
    <col min="10" max="10" width="5.33203125" customWidth="1"/>
    <col min="11" max="12" width="7.6640625" customWidth="1"/>
    <col min="13" max="13" width="15.6640625" customWidth="1"/>
    <col min="14" max="14" width="21.6640625" customWidth="1"/>
    <col min="15" max="15" width="13" customWidth="1"/>
    <col min="16" max="16" width="48" customWidth="1"/>
    <col min="17" max="17" width="48.5546875" customWidth="1"/>
  </cols>
  <sheetData>
    <row r="1" spans="1:27" ht="26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3.2" x14ac:dyDescent="0.25">
      <c r="A2" s="4">
        <v>1</v>
      </c>
      <c r="B2" s="5">
        <v>43270</v>
      </c>
      <c r="C2" s="4">
        <v>190</v>
      </c>
      <c r="D2" s="4"/>
      <c r="E2" s="4"/>
      <c r="F2" s="4"/>
      <c r="G2" s="4"/>
      <c r="H2" s="4"/>
      <c r="I2" s="4"/>
      <c r="J2" s="4"/>
      <c r="K2" s="4">
        <v>190</v>
      </c>
      <c r="L2" s="4">
        <v>2560</v>
      </c>
      <c r="M2" s="4" t="s">
        <v>17</v>
      </c>
      <c r="N2" s="4" t="s">
        <v>18</v>
      </c>
      <c r="O2" s="4" t="s">
        <v>19</v>
      </c>
      <c r="P2" s="4" t="s">
        <v>20</v>
      </c>
      <c r="Q2" s="6" t="s">
        <v>21</v>
      </c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3.2" x14ac:dyDescent="0.25">
      <c r="A3" s="4">
        <f t="shared" ref="A3:B3" si="0">A2+1</f>
        <v>2</v>
      </c>
      <c r="B3" s="5">
        <f t="shared" si="0"/>
        <v>43271</v>
      </c>
      <c r="C3" s="4">
        <v>211</v>
      </c>
      <c r="D3" s="4">
        <v>1792</v>
      </c>
      <c r="E3" s="8">
        <v>8</v>
      </c>
      <c r="F3" s="8">
        <v>6</v>
      </c>
      <c r="G3" s="4">
        <v>43.5</v>
      </c>
      <c r="H3" s="4">
        <v>23.1</v>
      </c>
      <c r="I3" s="4"/>
      <c r="J3" s="4"/>
      <c r="K3" s="4">
        <f t="shared" ref="K3:K66" si="1">K2+C3</f>
        <v>401</v>
      </c>
      <c r="L3" s="4">
        <f t="shared" ref="L3:L66" si="2">L2+C3</f>
        <v>2771</v>
      </c>
      <c r="M3" s="4" t="s">
        <v>22</v>
      </c>
      <c r="N3" s="4" t="s">
        <v>18</v>
      </c>
      <c r="O3" s="4" t="s">
        <v>23</v>
      </c>
      <c r="P3" s="4" t="s">
        <v>24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3.2" x14ac:dyDescent="0.25">
      <c r="A4" s="4">
        <f t="shared" ref="A4:B4" si="3">A3+1</f>
        <v>3</v>
      </c>
      <c r="B4" s="5">
        <f t="shared" si="3"/>
        <v>43272</v>
      </c>
      <c r="C4" s="4">
        <v>208</v>
      </c>
      <c r="D4" s="4"/>
      <c r="E4" s="4"/>
      <c r="F4" s="4">
        <v>5.5</v>
      </c>
      <c r="G4" s="4">
        <v>51.3</v>
      </c>
      <c r="H4" s="4">
        <v>24.5</v>
      </c>
      <c r="I4" s="9">
        <v>0.35347222222222224</v>
      </c>
      <c r="J4" s="4"/>
      <c r="K4" s="4">
        <f t="shared" si="1"/>
        <v>609</v>
      </c>
      <c r="L4" s="4">
        <f t="shared" si="2"/>
        <v>2979</v>
      </c>
      <c r="M4" s="4" t="s">
        <v>25</v>
      </c>
      <c r="N4" s="4" t="s">
        <v>26</v>
      </c>
      <c r="O4" s="4" t="s">
        <v>23</v>
      </c>
      <c r="P4" s="4" t="s">
        <v>24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3.2" x14ac:dyDescent="0.25">
      <c r="A5" s="4">
        <f t="shared" ref="A5:B5" si="4">A4+1</f>
        <v>4</v>
      </c>
      <c r="B5" s="5">
        <f t="shared" si="4"/>
        <v>43273</v>
      </c>
      <c r="C5" s="4">
        <v>211</v>
      </c>
      <c r="D5" s="4">
        <v>1404</v>
      </c>
      <c r="E5" s="4">
        <v>6.2</v>
      </c>
      <c r="F5" s="8">
        <v>6</v>
      </c>
      <c r="G5" s="4">
        <v>43.9</v>
      </c>
      <c r="H5" s="4">
        <v>25.7</v>
      </c>
      <c r="I5" s="9">
        <v>0.34236111111111112</v>
      </c>
      <c r="J5" s="4"/>
      <c r="K5" s="4">
        <f t="shared" si="1"/>
        <v>820</v>
      </c>
      <c r="L5" s="4">
        <f t="shared" si="2"/>
        <v>3190</v>
      </c>
      <c r="M5" s="4" t="s">
        <v>27</v>
      </c>
      <c r="N5" s="4" t="s">
        <v>28</v>
      </c>
      <c r="O5" s="4" t="s">
        <v>23</v>
      </c>
      <c r="P5" s="4" t="s">
        <v>24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3.2" x14ac:dyDescent="0.25">
      <c r="A6" s="4">
        <f t="shared" ref="A6:B6" si="5">A5+1</f>
        <v>5</v>
      </c>
      <c r="B6" s="5">
        <f t="shared" si="5"/>
        <v>43274</v>
      </c>
      <c r="C6" s="4">
        <v>203</v>
      </c>
      <c r="D6" s="4">
        <v>1432</v>
      </c>
      <c r="E6" s="4">
        <v>6.2</v>
      </c>
      <c r="F6" s="4">
        <v>12.5</v>
      </c>
      <c r="G6" s="4">
        <v>46.9</v>
      </c>
      <c r="H6" s="4">
        <v>24.4</v>
      </c>
      <c r="I6" s="9">
        <v>0.34444444444444444</v>
      </c>
      <c r="J6" s="4">
        <v>47.3</v>
      </c>
      <c r="K6" s="4">
        <f t="shared" si="1"/>
        <v>1023</v>
      </c>
      <c r="L6" s="4">
        <f t="shared" si="2"/>
        <v>3393</v>
      </c>
      <c r="M6" s="4" t="s">
        <v>29</v>
      </c>
      <c r="N6" s="4" t="s">
        <v>30</v>
      </c>
      <c r="O6" s="4" t="s">
        <v>23</v>
      </c>
      <c r="P6" s="4" t="s">
        <v>31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3.2" x14ac:dyDescent="0.25">
      <c r="A7" s="4">
        <f t="shared" ref="A7:B7" si="6">A6+1</f>
        <v>6</v>
      </c>
      <c r="B7" s="5">
        <f t="shared" si="6"/>
        <v>43275</v>
      </c>
      <c r="C7" s="4">
        <v>156</v>
      </c>
      <c r="D7" s="4">
        <v>1076</v>
      </c>
      <c r="E7" s="4">
        <v>6.2</v>
      </c>
      <c r="F7" s="4">
        <v>9.4</v>
      </c>
      <c r="G7" s="4">
        <v>41.9</v>
      </c>
      <c r="H7" s="4">
        <v>22.6</v>
      </c>
      <c r="I7" s="9">
        <v>0.28749999999999998</v>
      </c>
      <c r="J7" s="4">
        <v>47.8</v>
      </c>
      <c r="K7" s="4">
        <f t="shared" si="1"/>
        <v>1179</v>
      </c>
      <c r="L7" s="4">
        <f t="shared" si="2"/>
        <v>3549</v>
      </c>
      <c r="M7" s="4" t="s">
        <v>32</v>
      </c>
      <c r="N7" s="4" t="s">
        <v>33</v>
      </c>
      <c r="O7" s="4" t="s">
        <v>34</v>
      </c>
      <c r="P7" s="4" t="s">
        <v>35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3.2" x14ac:dyDescent="0.25">
      <c r="A8" s="4">
        <f t="shared" ref="A8:B8" si="7">A7+1</f>
        <v>7</v>
      </c>
      <c r="B8" s="5">
        <f t="shared" si="7"/>
        <v>43276</v>
      </c>
      <c r="C8" s="4">
        <v>183</v>
      </c>
      <c r="D8" s="4">
        <v>1230</v>
      </c>
      <c r="E8" s="4">
        <v>6.4</v>
      </c>
      <c r="F8" s="8">
        <v>4</v>
      </c>
      <c r="G8" s="4">
        <v>44.7</v>
      </c>
      <c r="H8" s="4">
        <v>23.6</v>
      </c>
      <c r="I8" s="9">
        <v>0.32222222222222224</v>
      </c>
      <c r="J8" s="4">
        <v>51.9</v>
      </c>
      <c r="K8" s="4">
        <f t="shared" si="1"/>
        <v>1362</v>
      </c>
      <c r="L8" s="4">
        <f t="shared" si="2"/>
        <v>3732</v>
      </c>
      <c r="M8" s="4" t="s">
        <v>36</v>
      </c>
      <c r="N8" s="4" t="s">
        <v>37</v>
      </c>
      <c r="O8" s="4" t="s">
        <v>34</v>
      </c>
      <c r="P8" s="4" t="s">
        <v>38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3.2" x14ac:dyDescent="0.25">
      <c r="A9" s="4">
        <f t="shared" ref="A9:B9" si="8">A8+1</f>
        <v>8</v>
      </c>
      <c r="B9" s="5">
        <f t="shared" si="8"/>
        <v>43277</v>
      </c>
      <c r="C9" s="4">
        <v>167</v>
      </c>
      <c r="D9" s="4">
        <v>1471</v>
      </c>
      <c r="E9" s="8">
        <v>8</v>
      </c>
      <c r="F9" s="4">
        <v>10.3</v>
      </c>
      <c r="G9" s="4">
        <v>42.5</v>
      </c>
      <c r="H9" s="4">
        <v>21.2</v>
      </c>
      <c r="I9" s="9">
        <v>0.32708333333333334</v>
      </c>
      <c r="J9" s="4">
        <v>47.1</v>
      </c>
      <c r="K9" s="4">
        <f t="shared" si="1"/>
        <v>1529</v>
      </c>
      <c r="L9" s="4">
        <f t="shared" si="2"/>
        <v>3899</v>
      </c>
      <c r="M9" s="4" t="s">
        <v>39</v>
      </c>
      <c r="N9" s="4" t="s">
        <v>40</v>
      </c>
      <c r="O9" s="4" t="s">
        <v>34</v>
      </c>
      <c r="P9" s="4" t="s">
        <v>41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2" x14ac:dyDescent="0.25">
      <c r="A10" s="4">
        <f t="shared" ref="A10:B10" si="9">A9+1</f>
        <v>9</v>
      </c>
      <c r="B10" s="5">
        <f t="shared" si="9"/>
        <v>43278</v>
      </c>
      <c r="C10" s="4">
        <v>135</v>
      </c>
      <c r="D10" s="4">
        <v>858</v>
      </c>
      <c r="E10" s="4">
        <v>5.0999999999999996</v>
      </c>
      <c r="F10" s="4">
        <v>23.1</v>
      </c>
      <c r="G10" s="4">
        <v>39.1</v>
      </c>
      <c r="H10" s="8">
        <v>19</v>
      </c>
      <c r="I10" s="9">
        <v>0.29652777777777778</v>
      </c>
      <c r="J10" s="4">
        <v>45.5</v>
      </c>
      <c r="K10" s="4">
        <f t="shared" si="1"/>
        <v>1664</v>
      </c>
      <c r="L10" s="4">
        <f t="shared" si="2"/>
        <v>4034</v>
      </c>
      <c r="M10" s="4" t="s">
        <v>42</v>
      </c>
      <c r="N10" s="4" t="s">
        <v>40</v>
      </c>
      <c r="O10" s="4" t="s">
        <v>34</v>
      </c>
      <c r="P10" s="4" t="s">
        <v>43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3.2" x14ac:dyDescent="0.25">
      <c r="A11" s="4">
        <f t="shared" ref="A11:B11" si="10">A10+1</f>
        <v>10</v>
      </c>
      <c r="B11" s="5">
        <f t="shared" si="10"/>
        <v>43279</v>
      </c>
      <c r="C11" s="4">
        <v>126</v>
      </c>
      <c r="D11" s="4">
        <v>422</v>
      </c>
      <c r="E11" s="4">
        <v>2.9</v>
      </c>
      <c r="F11" s="4">
        <v>11.9</v>
      </c>
      <c r="G11" s="4">
        <v>44.7</v>
      </c>
      <c r="H11" s="4">
        <v>17.399999999999999</v>
      </c>
      <c r="I11" s="9">
        <v>0.30277777777777776</v>
      </c>
      <c r="J11" s="4">
        <v>44.2</v>
      </c>
      <c r="K11" s="4">
        <f t="shared" si="1"/>
        <v>1790</v>
      </c>
      <c r="L11" s="4">
        <f t="shared" si="2"/>
        <v>4160</v>
      </c>
      <c r="M11" s="4" t="s">
        <v>44</v>
      </c>
      <c r="N11" s="4" t="s">
        <v>40</v>
      </c>
      <c r="O11" s="4" t="s">
        <v>34</v>
      </c>
      <c r="P11" s="4" t="s">
        <v>45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39.6" x14ac:dyDescent="0.25">
      <c r="A12" s="4">
        <f t="shared" ref="A12:B12" si="11">A11+1</f>
        <v>11</v>
      </c>
      <c r="B12" s="5">
        <f t="shared" si="11"/>
        <v>43280</v>
      </c>
      <c r="C12" s="4">
        <v>158</v>
      </c>
      <c r="D12" s="4">
        <v>730</v>
      </c>
      <c r="E12" s="4">
        <v>4.0999999999999996</v>
      </c>
      <c r="F12" s="4">
        <v>10.9</v>
      </c>
      <c r="G12" s="4">
        <v>43.3</v>
      </c>
      <c r="H12" s="4">
        <v>19.899999999999999</v>
      </c>
      <c r="I12" s="9">
        <v>0.33124999999999999</v>
      </c>
      <c r="J12" s="4">
        <v>46.1</v>
      </c>
      <c r="K12" s="4">
        <f t="shared" si="1"/>
        <v>1948</v>
      </c>
      <c r="L12" s="4">
        <f t="shared" si="2"/>
        <v>4318</v>
      </c>
      <c r="M12" s="4" t="s">
        <v>46</v>
      </c>
      <c r="N12" s="4" t="s">
        <v>47</v>
      </c>
      <c r="O12" s="4" t="s">
        <v>34</v>
      </c>
      <c r="P12" s="20" t="s">
        <v>162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3.2" x14ac:dyDescent="0.25">
      <c r="A13" s="4">
        <f t="shared" ref="A13:B13" si="12">A12+1</f>
        <v>12</v>
      </c>
      <c r="B13" s="5">
        <f t="shared" si="12"/>
        <v>43281</v>
      </c>
      <c r="C13" s="4">
        <v>194</v>
      </c>
      <c r="D13" s="4">
        <v>633</v>
      </c>
      <c r="E13" s="4">
        <v>2.8</v>
      </c>
      <c r="F13" s="4">
        <v>13.6</v>
      </c>
      <c r="G13" s="4">
        <v>36.6</v>
      </c>
      <c r="H13" s="8">
        <v>19</v>
      </c>
      <c r="I13" s="9">
        <v>0.4236111111111111</v>
      </c>
      <c r="J13" s="8">
        <v>39</v>
      </c>
      <c r="K13" s="4">
        <f t="shared" si="1"/>
        <v>2142</v>
      </c>
      <c r="L13" s="4">
        <f t="shared" si="2"/>
        <v>4512</v>
      </c>
      <c r="M13" s="4" t="s">
        <v>48</v>
      </c>
      <c r="N13" s="4" t="s">
        <v>49</v>
      </c>
      <c r="O13" s="4" t="s">
        <v>34</v>
      </c>
      <c r="P13" s="4" t="s">
        <v>50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3.2" x14ac:dyDescent="0.25">
      <c r="A14" s="4">
        <f t="shared" ref="A14:B14" si="13">A13+1</f>
        <v>13</v>
      </c>
      <c r="B14" s="5">
        <f t="shared" si="13"/>
        <v>43282</v>
      </c>
      <c r="C14" s="4">
        <v>202</v>
      </c>
      <c r="D14" s="4">
        <v>865</v>
      </c>
      <c r="E14" s="8">
        <v>4</v>
      </c>
      <c r="F14" s="4">
        <v>5.2</v>
      </c>
      <c r="G14" s="4">
        <v>47.4</v>
      </c>
      <c r="H14" s="4">
        <v>23.8</v>
      </c>
      <c r="I14" s="9">
        <v>0.3527777777777778</v>
      </c>
      <c r="J14" s="4">
        <v>50.2</v>
      </c>
      <c r="K14" s="4">
        <f t="shared" si="1"/>
        <v>2344</v>
      </c>
      <c r="L14" s="4">
        <f t="shared" si="2"/>
        <v>4714</v>
      </c>
      <c r="M14" s="4" t="s">
        <v>51</v>
      </c>
      <c r="N14" s="4" t="s">
        <v>49</v>
      </c>
      <c r="O14" s="4" t="s">
        <v>34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3.2" x14ac:dyDescent="0.25">
      <c r="A15" s="4">
        <f t="shared" ref="A15:B15" si="14">A14+1</f>
        <v>14</v>
      </c>
      <c r="B15" s="5">
        <f t="shared" si="14"/>
        <v>43283</v>
      </c>
      <c r="C15" s="4">
        <v>206</v>
      </c>
      <c r="D15" s="4">
        <v>839</v>
      </c>
      <c r="E15" s="4">
        <v>3.7</v>
      </c>
      <c r="F15" s="4">
        <v>9.5</v>
      </c>
      <c r="G15" s="4">
        <v>39.4</v>
      </c>
      <c r="H15" s="4">
        <v>22.1</v>
      </c>
      <c r="I15" s="9">
        <v>0.38680555555555557</v>
      </c>
      <c r="J15" s="8">
        <v>50</v>
      </c>
      <c r="K15" s="4">
        <f t="shared" si="1"/>
        <v>2550</v>
      </c>
      <c r="L15" s="4">
        <f t="shared" si="2"/>
        <v>4920</v>
      </c>
      <c r="M15" s="4" t="s">
        <v>52</v>
      </c>
      <c r="N15" s="4" t="s">
        <v>49</v>
      </c>
      <c r="O15" s="4" t="s">
        <v>34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3.2" x14ac:dyDescent="0.25">
      <c r="A16" s="4">
        <f t="shared" ref="A16:B16" si="15">A15+1</f>
        <v>15</v>
      </c>
      <c r="B16" s="5">
        <f t="shared" si="15"/>
        <v>43284</v>
      </c>
      <c r="C16" s="4">
        <v>192</v>
      </c>
      <c r="D16" s="4">
        <v>960</v>
      </c>
      <c r="E16" s="4">
        <v>4.9000000000000004</v>
      </c>
      <c r="F16" s="4">
        <v>2.2000000000000002</v>
      </c>
      <c r="G16" s="8">
        <v>38</v>
      </c>
      <c r="H16" s="8">
        <v>24</v>
      </c>
      <c r="I16" s="9">
        <v>0.32847222222222222</v>
      </c>
      <c r="J16" s="8">
        <v>51</v>
      </c>
      <c r="K16" s="4">
        <f t="shared" si="1"/>
        <v>2742</v>
      </c>
      <c r="L16" s="4">
        <f t="shared" si="2"/>
        <v>5112</v>
      </c>
      <c r="M16" s="4" t="s">
        <v>53</v>
      </c>
      <c r="N16" s="4" t="s">
        <v>49</v>
      </c>
      <c r="O16" s="4" t="s">
        <v>34</v>
      </c>
      <c r="P16" s="4" t="s">
        <v>54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.2" x14ac:dyDescent="0.25">
      <c r="A17" s="4">
        <f t="shared" ref="A17:B17" si="16">A16+1</f>
        <v>16</v>
      </c>
      <c r="B17" s="5">
        <f t="shared" si="16"/>
        <v>43285</v>
      </c>
      <c r="C17" s="10">
        <v>172</v>
      </c>
      <c r="D17" s="4"/>
      <c r="E17" s="4"/>
      <c r="F17" s="4"/>
      <c r="G17" s="4"/>
      <c r="H17" s="4"/>
      <c r="I17" s="4"/>
      <c r="J17" s="4"/>
      <c r="K17" s="10">
        <f t="shared" si="1"/>
        <v>2914</v>
      </c>
      <c r="L17" s="10">
        <f t="shared" si="2"/>
        <v>5284</v>
      </c>
      <c r="M17" s="4" t="s">
        <v>55</v>
      </c>
      <c r="N17" s="4" t="s">
        <v>56</v>
      </c>
      <c r="O17" s="4" t="s">
        <v>34</v>
      </c>
      <c r="P17" s="4" t="s">
        <v>57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3.2" x14ac:dyDescent="0.25">
      <c r="A18" s="4">
        <f t="shared" ref="A18:B18" si="17">A17+1</f>
        <v>17</v>
      </c>
      <c r="B18" s="5">
        <f t="shared" si="17"/>
        <v>43286</v>
      </c>
      <c r="C18" s="4">
        <v>231</v>
      </c>
      <c r="D18" s="4">
        <v>1332</v>
      </c>
      <c r="E18" s="4">
        <v>5.4</v>
      </c>
      <c r="F18" s="4">
        <v>6.4</v>
      </c>
      <c r="G18" s="8">
        <v>47</v>
      </c>
      <c r="H18" s="4">
        <v>24.5</v>
      </c>
      <c r="I18" s="9">
        <v>0.35</v>
      </c>
      <c r="J18" s="4">
        <v>51.8</v>
      </c>
      <c r="K18" s="10">
        <f t="shared" si="1"/>
        <v>3145</v>
      </c>
      <c r="L18" s="10">
        <f t="shared" si="2"/>
        <v>5515</v>
      </c>
      <c r="M18" s="4" t="s">
        <v>58</v>
      </c>
      <c r="N18" s="4" t="s">
        <v>59</v>
      </c>
      <c r="O18" s="4" t="s">
        <v>34</v>
      </c>
      <c r="P18" s="4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3.2" x14ac:dyDescent="0.25">
      <c r="A19" s="4">
        <f t="shared" ref="A19:B19" si="18">A18+1</f>
        <v>18</v>
      </c>
      <c r="B19" s="5">
        <f t="shared" si="18"/>
        <v>43287</v>
      </c>
      <c r="C19" s="4">
        <v>187</v>
      </c>
      <c r="D19" s="4">
        <v>1420</v>
      </c>
      <c r="E19" s="4">
        <v>7.2</v>
      </c>
      <c r="F19" s="4">
        <v>4.7</v>
      </c>
      <c r="G19" s="8">
        <v>44</v>
      </c>
      <c r="H19" s="4">
        <v>24.7</v>
      </c>
      <c r="I19" s="9">
        <v>0.31666666666666665</v>
      </c>
      <c r="J19" s="4">
        <v>50.6</v>
      </c>
      <c r="K19" s="10">
        <f t="shared" si="1"/>
        <v>3332</v>
      </c>
      <c r="L19" s="10">
        <f t="shared" si="2"/>
        <v>5702</v>
      </c>
      <c r="M19" s="4" t="s">
        <v>60</v>
      </c>
      <c r="N19" s="4" t="s">
        <v>59</v>
      </c>
      <c r="O19" s="4" t="s">
        <v>23</v>
      </c>
      <c r="P19" s="4" t="s">
        <v>61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3.2" x14ac:dyDescent="0.25">
      <c r="A20" s="4">
        <f t="shared" ref="A20:B20" si="19">A19+1</f>
        <v>19</v>
      </c>
      <c r="B20" s="5">
        <f t="shared" si="19"/>
        <v>43288</v>
      </c>
      <c r="C20" s="4">
        <v>177</v>
      </c>
      <c r="D20" s="4">
        <v>1130</v>
      </c>
      <c r="E20" s="4">
        <v>6.1</v>
      </c>
      <c r="F20" s="4">
        <v>4.5</v>
      </c>
      <c r="G20" s="4">
        <v>45.8</v>
      </c>
      <c r="H20" s="4">
        <v>23.1</v>
      </c>
      <c r="I20" s="9">
        <v>0.31874999999999998</v>
      </c>
      <c r="J20" s="8">
        <v>52</v>
      </c>
      <c r="K20" s="10">
        <f t="shared" si="1"/>
        <v>3509</v>
      </c>
      <c r="L20" s="10">
        <f t="shared" si="2"/>
        <v>5879</v>
      </c>
      <c r="M20" s="4" t="s">
        <v>62</v>
      </c>
      <c r="N20" s="4" t="s">
        <v>59</v>
      </c>
      <c r="O20" s="4" t="s">
        <v>34</v>
      </c>
      <c r="P20" s="4" t="s">
        <v>63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3.2" x14ac:dyDescent="0.25">
      <c r="A21" s="4">
        <f t="shared" ref="A21:B21" si="20">A20+1</f>
        <v>20</v>
      </c>
      <c r="B21" s="5">
        <f t="shared" si="20"/>
        <v>43289</v>
      </c>
      <c r="C21" s="4">
        <v>255</v>
      </c>
      <c r="D21" s="4">
        <v>1714</v>
      </c>
      <c r="E21" s="4">
        <v>6.1</v>
      </c>
      <c r="F21" s="4">
        <v>9.4</v>
      </c>
      <c r="G21" s="4">
        <v>50.2</v>
      </c>
      <c r="H21" s="8">
        <v>26</v>
      </c>
      <c r="I21" s="9">
        <v>0.40833333333333333</v>
      </c>
      <c r="J21" s="4">
        <v>50.6</v>
      </c>
      <c r="K21" s="10">
        <f t="shared" si="1"/>
        <v>3764</v>
      </c>
      <c r="L21" s="10">
        <f t="shared" si="2"/>
        <v>6134</v>
      </c>
      <c r="M21" s="4" t="s">
        <v>64</v>
      </c>
      <c r="N21" s="4" t="s">
        <v>59</v>
      </c>
      <c r="O21" s="4" t="s">
        <v>23</v>
      </c>
      <c r="P21" s="4" t="s">
        <v>65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3.2" x14ac:dyDescent="0.25">
      <c r="A22" s="4">
        <f t="shared" ref="A22:B22" si="21">A21+1</f>
        <v>21</v>
      </c>
      <c r="B22" s="5">
        <f t="shared" si="21"/>
        <v>43290</v>
      </c>
      <c r="C22" s="4">
        <v>146</v>
      </c>
      <c r="D22" s="4">
        <v>995</v>
      </c>
      <c r="E22" s="4">
        <v>5.0999999999999996</v>
      </c>
      <c r="F22" s="4">
        <v>33.4</v>
      </c>
      <c r="G22" s="8">
        <v>36</v>
      </c>
      <c r="H22" s="4">
        <v>19.8</v>
      </c>
      <c r="I22" s="9">
        <v>0.30694444444444446</v>
      </c>
      <c r="J22" s="4">
        <v>53.7</v>
      </c>
      <c r="K22" s="10">
        <f t="shared" si="1"/>
        <v>3910</v>
      </c>
      <c r="L22" s="10">
        <f t="shared" si="2"/>
        <v>6280</v>
      </c>
      <c r="M22" s="4" t="s">
        <v>66</v>
      </c>
      <c r="N22" s="4" t="s">
        <v>59</v>
      </c>
      <c r="O22" s="4" t="s">
        <v>34</v>
      </c>
      <c r="P22" s="4" t="s">
        <v>67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3.2" x14ac:dyDescent="0.25">
      <c r="A23" s="4">
        <f t="shared" ref="A23:B23" si="22">A22+1</f>
        <v>22</v>
      </c>
      <c r="B23" s="5">
        <f t="shared" si="22"/>
        <v>43291</v>
      </c>
      <c r="C23" s="4">
        <v>144</v>
      </c>
      <c r="D23" s="4">
        <v>1263</v>
      </c>
      <c r="E23" s="4">
        <v>6.7</v>
      </c>
      <c r="F23" s="4">
        <v>36.299999999999997</v>
      </c>
      <c r="G23" s="8">
        <v>31</v>
      </c>
      <c r="H23" s="4">
        <v>17.899999999999999</v>
      </c>
      <c r="I23" s="9">
        <v>0.31874999999999998</v>
      </c>
      <c r="J23" s="8">
        <v>53</v>
      </c>
      <c r="K23" s="10">
        <f t="shared" si="1"/>
        <v>4054</v>
      </c>
      <c r="L23" s="10">
        <f t="shared" si="2"/>
        <v>6424</v>
      </c>
      <c r="M23" s="4" t="s">
        <v>68</v>
      </c>
      <c r="N23" s="4" t="s">
        <v>69</v>
      </c>
      <c r="O23" s="4" t="s">
        <v>23</v>
      </c>
      <c r="P23" s="4" t="s">
        <v>70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3.2" x14ac:dyDescent="0.25">
      <c r="A24" s="4">
        <f t="shared" ref="A24:B24" si="23">A23+1</f>
        <v>23</v>
      </c>
      <c r="B24" s="5">
        <f t="shared" si="23"/>
        <v>43292</v>
      </c>
      <c r="C24" s="4">
        <v>224</v>
      </c>
      <c r="D24" s="4">
        <v>1721</v>
      </c>
      <c r="E24" s="4">
        <v>7.2</v>
      </c>
      <c r="F24" s="4">
        <v>6.2</v>
      </c>
      <c r="G24" s="4">
        <v>50.2</v>
      </c>
      <c r="H24" s="4">
        <v>27.8</v>
      </c>
      <c r="I24" s="9">
        <v>0.3347222222222222</v>
      </c>
      <c r="J24" s="4">
        <v>51.7</v>
      </c>
      <c r="K24" s="10">
        <f t="shared" si="1"/>
        <v>4278</v>
      </c>
      <c r="L24" s="10">
        <f t="shared" si="2"/>
        <v>6648</v>
      </c>
      <c r="M24" s="4" t="s">
        <v>71</v>
      </c>
      <c r="N24" s="4" t="s">
        <v>72</v>
      </c>
      <c r="O24" s="4" t="s">
        <v>23</v>
      </c>
      <c r="P24" s="4" t="s">
        <v>73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3.2" x14ac:dyDescent="0.25">
      <c r="A25" s="4">
        <f t="shared" ref="A25:B25" si="24">A24+1</f>
        <v>24</v>
      </c>
      <c r="B25" s="5">
        <f t="shared" si="24"/>
        <v>43293</v>
      </c>
      <c r="C25" s="4">
        <v>262</v>
      </c>
      <c r="D25" s="4">
        <v>2054</v>
      </c>
      <c r="E25" s="4">
        <v>7.7</v>
      </c>
      <c r="F25" s="4">
        <v>1.7</v>
      </c>
      <c r="G25" s="4">
        <v>41.8</v>
      </c>
      <c r="H25" s="4">
        <v>27.9</v>
      </c>
      <c r="I25" s="9">
        <v>0.3923611111111111</v>
      </c>
      <c r="J25" s="4">
        <v>46.9</v>
      </c>
      <c r="K25" s="10">
        <f t="shared" si="1"/>
        <v>4540</v>
      </c>
      <c r="L25" s="10">
        <f t="shared" si="2"/>
        <v>6910</v>
      </c>
      <c r="M25" s="4" t="s">
        <v>74</v>
      </c>
      <c r="N25" s="4" t="s">
        <v>72</v>
      </c>
      <c r="O25" s="4" t="s">
        <v>34</v>
      </c>
      <c r="P25" s="4" t="s">
        <v>75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3.2" x14ac:dyDescent="0.25">
      <c r="A26" s="4">
        <f t="shared" ref="A26:B26" si="25">A25+1</f>
        <v>25</v>
      </c>
      <c r="B26" s="5">
        <f t="shared" si="25"/>
        <v>43294</v>
      </c>
      <c r="C26" s="4">
        <v>215</v>
      </c>
      <c r="D26" s="4">
        <v>1629</v>
      </c>
      <c r="E26" s="4">
        <v>7.3</v>
      </c>
      <c r="F26" s="4">
        <v>4.2</v>
      </c>
      <c r="G26" s="4">
        <v>41.9</v>
      </c>
      <c r="H26" s="4">
        <v>22.7</v>
      </c>
      <c r="I26" s="9">
        <v>0.38958333333333334</v>
      </c>
      <c r="J26" s="4">
        <v>49.6</v>
      </c>
      <c r="K26" s="10">
        <f t="shared" si="1"/>
        <v>4755</v>
      </c>
      <c r="L26" s="10">
        <f t="shared" si="2"/>
        <v>7125</v>
      </c>
      <c r="M26" s="4" t="s">
        <v>76</v>
      </c>
      <c r="N26" s="4" t="s">
        <v>72</v>
      </c>
      <c r="O26" s="4" t="s">
        <v>34</v>
      </c>
      <c r="P26" s="4" t="s">
        <v>77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3.2" x14ac:dyDescent="0.25">
      <c r="A27" s="4">
        <f t="shared" ref="A27:B27" si="26">A26+1</f>
        <v>26</v>
      </c>
      <c r="B27" s="5">
        <f t="shared" si="26"/>
        <v>43295</v>
      </c>
      <c r="C27" s="4">
        <v>272</v>
      </c>
      <c r="D27" s="4">
        <v>1722</v>
      </c>
      <c r="E27" s="4">
        <v>6.5</v>
      </c>
      <c r="F27" s="4">
        <v>1.3</v>
      </c>
      <c r="G27" s="4">
        <v>44.4</v>
      </c>
      <c r="H27" s="4">
        <v>28.6</v>
      </c>
      <c r="I27" s="9">
        <v>0.37916666666666665</v>
      </c>
      <c r="J27" s="4">
        <v>48.1</v>
      </c>
      <c r="K27" s="10">
        <f t="shared" si="1"/>
        <v>5027</v>
      </c>
      <c r="L27" s="10">
        <f t="shared" si="2"/>
        <v>7397</v>
      </c>
      <c r="M27" s="4" t="s">
        <v>78</v>
      </c>
      <c r="N27" s="4" t="s">
        <v>72</v>
      </c>
      <c r="O27" s="4" t="s">
        <v>34</v>
      </c>
      <c r="P27" s="4" t="s">
        <v>79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3.2" x14ac:dyDescent="0.25">
      <c r="A28" s="4">
        <f t="shared" ref="A28:B28" si="27">A27+1</f>
        <v>27</v>
      </c>
      <c r="B28" s="5">
        <f t="shared" si="27"/>
        <v>43296</v>
      </c>
      <c r="C28" s="4">
        <v>258</v>
      </c>
      <c r="D28" s="4">
        <v>1427</v>
      </c>
      <c r="E28" s="4">
        <v>3.9</v>
      </c>
      <c r="F28" s="4">
        <v>39.200000000000003</v>
      </c>
      <c r="G28" s="4">
        <v>45.3</v>
      </c>
      <c r="H28" s="4">
        <v>31.1</v>
      </c>
      <c r="I28" s="9">
        <v>0.34513888888888888</v>
      </c>
      <c r="J28" s="4">
        <v>50.8</v>
      </c>
      <c r="K28" s="10">
        <f t="shared" si="1"/>
        <v>5285</v>
      </c>
      <c r="L28" s="10">
        <f t="shared" si="2"/>
        <v>7655</v>
      </c>
      <c r="M28" s="4" t="s">
        <v>80</v>
      </c>
      <c r="N28" s="4" t="s">
        <v>72</v>
      </c>
      <c r="O28" s="4" t="s">
        <v>34</v>
      </c>
      <c r="P28" s="4" t="s">
        <v>81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3.2" x14ac:dyDescent="0.25">
      <c r="A29" s="4">
        <f t="shared" ref="A29:B29" si="28">A28+1</f>
        <v>28</v>
      </c>
      <c r="B29" s="5">
        <f t="shared" si="28"/>
        <v>43297</v>
      </c>
      <c r="C29" s="4">
        <v>216</v>
      </c>
      <c r="D29" s="4">
        <v>1595</v>
      </c>
      <c r="E29" s="4">
        <v>7.3</v>
      </c>
      <c r="F29" s="4">
        <v>0.9</v>
      </c>
      <c r="G29" s="4">
        <v>44.5</v>
      </c>
      <c r="H29" s="4">
        <v>31.5</v>
      </c>
      <c r="I29" s="9">
        <v>0.28611111111111109</v>
      </c>
      <c r="J29" s="4">
        <v>53.4</v>
      </c>
      <c r="K29" s="10">
        <f t="shared" si="1"/>
        <v>5501</v>
      </c>
      <c r="L29" s="10">
        <f t="shared" si="2"/>
        <v>7871</v>
      </c>
      <c r="M29" s="4" t="s">
        <v>82</v>
      </c>
      <c r="N29" s="4" t="s">
        <v>72</v>
      </c>
      <c r="O29" s="4" t="s">
        <v>34</v>
      </c>
      <c r="P29" s="4" t="s">
        <v>83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3.2" x14ac:dyDescent="0.25">
      <c r="A30" s="4">
        <f t="shared" ref="A30:B30" si="29">A29+1</f>
        <v>29</v>
      </c>
      <c r="B30" s="5">
        <f t="shared" si="29"/>
        <v>43298</v>
      </c>
      <c r="C30" s="4">
        <v>258</v>
      </c>
      <c r="D30" s="4">
        <v>2356</v>
      </c>
      <c r="E30" s="4">
        <v>9.1</v>
      </c>
      <c r="F30" s="4">
        <v>0.7</v>
      </c>
      <c r="G30" s="4">
        <v>37.799999999999997</v>
      </c>
      <c r="H30" s="4">
        <v>24.7</v>
      </c>
      <c r="I30" s="9">
        <v>0.43194444444444446</v>
      </c>
      <c r="J30" s="4">
        <v>49.6</v>
      </c>
      <c r="K30" s="10">
        <f t="shared" si="1"/>
        <v>5759</v>
      </c>
      <c r="L30" s="10">
        <f t="shared" si="2"/>
        <v>8129</v>
      </c>
      <c r="M30" s="4" t="s">
        <v>84</v>
      </c>
      <c r="N30" s="4" t="s">
        <v>72</v>
      </c>
      <c r="O30" s="4" t="s">
        <v>34</v>
      </c>
      <c r="P30" s="4" t="s">
        <v>85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8" customHeight="1" x14ac:dyDescent="0.25">
      <c r="A31" s="4">
        <f t="shared" ref="A31:B31" si="30">A30+1</f>
        <v>30</v>
      </c>
      <c r="B31" s="5">
        <f t="shared" si="30"/>
        <v>43299</v>
      </c>
      <c r="C31" s="4">
        <v>188</v>
      </c>
      <c r="D31" s="4">
        <v>2197</v>
      </c>
      <c r="E31" s="4">
        <v>11.5</v>
      </c>
      <c r="F31" s="4">
        <v>1.1000000000000001</v>
      </c>
      <c r="G31" s="4">
        <v>34.799999999999997</v>
      </c>
      <c r="H31" s="4">
        <v>23.6</v>
      </c>
      <c r="I31" s="9">
        <v>0.33194444444444443</v>
      </c>
      <c r="J31" s="4">
        <v>48.4</v>
      </c>
      <c r="K31" s="10">
        <f t="shared" si="1"/>
        <v>5947</v>
      </c>
      <c r="L31" s="10">
        <f t="shared" si="2"/>
        <v>8317</v>
      </c>
      <c r="M31" s="4" t="s">
        <v>86</v>
      </c>
      <c r="N31" s="4" t="s">
        <v>72</v>
      </c>
      <c r="O31" s="4" t="s">
        <v>34</v>
      </c>
      <c r="P31" s="4" t="s">
        <v>87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3.2" x14ac:dyDescent="0.25">
      <c r="A32" s="4">
        <f t="shared" ref="A32:B32" si="31">A31+1</f>
        <v>31</v>
      </c>
      <c r="B32" s="5">
        <f t="shared" si="31"/>
        <v>43300</v>
      </c>
      <c r="C32" s="4">
        <v>168</v>
      </c>
      <c r="D32" s="4">
        <v>1618</v>
      </c>
      <c r="E32" s="4">
        <v>9.4</v>
      </c>
      <c r="F32" s="4">
        <v>2.1</v>
      </c>
      <c r="G32" s="8">
        <v>35</v>
      </c>
      <c r="H32" s="4">
        <v>23.4</v>
      </c>
      <c r="I32" s="9">
        <v>0.2986111111111111</v>
      </c>
      <c r="J32" s="4">
        <v>51.1</v>
      </c>
      <c r="K32" s="10">
        <f t="shared" si="1"/>
        <v>6115</v>
      </c>
      <c r="L32" s="10">
        <f t="shared" si="2"/>
        <v>8485</v>
      </c>
      <c r="M32" s="4" t="s">
        <v>88</v>
      </c>
      <c r="N32" s="4" t="s">
        <v>72</v>
      </c>
      <c r="O32" s="4" t="s">
        <v>23</v>
      </c>
      <c r="P32" s="4" t="s">
        <v>89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3.2" x14ac:dyDescent="0.25">
      <c r="A33" s="4">
        <f t="shared" ref="A33:B33" si="32">A32+1</f>
        <v>32</v>
      </c>
      <c r="B33" s="5">
        <f t="shared" si="32"/>
        <v>43301</v>
      </c>
      <c r="C33" s="4">
        <v>197</v>
      </c>
      <c r="D33" s="4">
        <v>2236</v>
      </c>
      <c r="E33" s="4">
        <v>11.1</v>
      </c>
      <c r="F33" s="4">
        <v>2.2000000000000002</v>
      </c>
      <c r="G33" s="4">
        <v>39.200000000000003</v>
      </c>
      <c r="H33" s="4">
        <v>20.9</v>
      </c>
      <c r="I33" s="9">
        <v>0.38958333333333334</v>
      </c>
      <c r="J33" s="4">
        <v>47.3</v>
      </c>
      <c r="K33" s="10">
        <f t="shared" si="1"/>
        <v>6312</v>
      </c>
      <c r="L33" s="10">
        <f t="shared" si="2"/>
        <v>8682</v>
      </c>
      <c r="M33" s="4" t="s">
        <v>90</v>
      </c>
      <c r="N33" s="4" t="s">
        <v>72</v>
      </c>
      <c r="O33" s="4" t="s">
        <v>19</v>
      </c>
      <c r="P33" s="4" t="s">
        <v>91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3.2" x14ac:dyDescent="0.25">
      <c r="A34" s="4">
        <f t="shared" ref="A34:B34" si="33">A33+1</f>
        <v>33</v>
      </c>
      <c r="B34" s="5">
        <f t="shared" si="33"/>
        <v>43302</v>
      </c>
      <c r="C34" s="4">
        <v>232</v>
      </c>
      <c r="D34" s="4">
        <v>1629</v>
      </c>
      <c r="E34" s="4">
        <v>7.7</v>
      </c>
      <c r="F34" s="4">
        <v>2.1</v>
      </c>
      <c r="G34" s="4">
        <v>43.2</v>
      </c>
      <c r="H34" s="4">
        <v>25.5</v>
      </c>
      <c r="I34" s="9">
        <v>0.33750000000000002</v>
      </c>
      <c r="J34" s="4">
        <v>49.6</v>
      </c>
      <c r="K34" s="10">
        <f t="shared" si="1"/>
        <v>6544</v>
      </c>
      <c r="L34" s="10">
        <f t="shared" si="2"/>
        <v>8914</v>
      </c>
      <c r="M34" s="4" t="s">
        <v>92</v>
      </c>
      <c r="N34" s="4" t="s">
        <v>72</v>
      </c>
      <c r="O34" s="4" t="s">
        <v>23</v>
      </c>
      <c r="P34" s="4" t="s">
        <v>93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3.2" x14ac:dyDescent="0.25">
      <c r="A35" s="4">
        <f t="shared" ref="A35:B35" si="34">A34+1</f>
        <v>34</v>
      </c>
      <c r="B35" s="5">
        <f t="shared" si="34"/>
        <v>43303</v>
      </c>
      <c r="C35" s="4">
        <v>246</v>
      </c>
      <c r="D35" s="4">
        <v>1849</v>
      </c>
      <c r="E35" s="4">
        <v>7.2</v>
      </c>
      <c r="F35" s="4">
        <v>4.5</v>
      </c>
      <c r="G35" s="4">
        <v>45.6</v>
      </c>
      <c r="H35" s="4">
        <v>27.8</v>
      </c>
      <c r="I35" s="9">
        <v>0.3659722222222222</v>
      </c>
      <c r="J35" s="4">
        <v>49.4</v>
      </c>
      <c r="K35" s="10">
        <f t="shared" si="1"/>
        <v>6790</v>
      </c>
      <c r="L35" s="10">
        <f t="shared" si="2"/>
        <v>9160</v>
      </c>
      <c r="M35" s="4" t="s">
        <v>94</v>
      </c>
      <c r="N35" s="4" t="s">
        <v>72</v>
      </c>
      <c r="O35" s="4" t="s">
        <v>34</v>
      </c>
      <c r="P35" s="4" t="s">
        <v>95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3.2" x14ac:dyDescent="0.25">
      <c r="A36" s="4">
        <f t="shared" ref="A36:B36" si="35">A35+1</f>
        <v>35</v>
      </c>
      <c r="B36" s="5">
        <f t="shared" si="35"/>
        <v>43304</v>
      </c>
      <c r="C36" s="4">
        <v>174</v>
      </c>
      <c r="D36" s="4">
        <v>917</v>
      </c>
      <c r="E36" s="8">
        <v>5</v>
      </c>
      <c r="F36" s="4">
        <v>5.4</v>
      </c>
      <c r="G36" s="4">
        <v>45.1</v>
      </c>
      <c r="H36" s="4">
        <v>28.3</v>
      </c>
      <c r="I36" s="9">
        <v>0.25555555555555554</v>
      </c>
      <c r="J36" s="4">
        <v>52.1</v>
      </c>
      <c r="K36" s="10">
        <f t="shared" si="1"/>
        <v>6964</v>
      </c>
      <c r="L36" s="10">
        <f t="shared" si="2"/>
        <v>9334</v>
      </c>
      <c r="M36" s="4" t="s">
        <v>96</v>
      </c>
      <c r="N36" s="4" t="s">
        <v>72</v>
      </c>
      <c r="O36" s="4" t="s">
        <v>34</v>
      </c>
      <c r="P36" s="4" t="s">
        <v>97</v>
      </c>
      <c r="Q36" s="6" t="s">
        <v>98</v>
      </c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3.2" x14ac:dyDescent="0.25">
      <c r="A37" s="4">
        <f t="shared" ref="A37:B37" si="36">A36+1</f>
        <v>36</v>
      </c>
      <c r="B37" s="5">
        <f t="shared" si="36"/>
        <v>43305</v>
      </c>
      <c r="C37" s="4">
        <v>279</v>
      </c>
      <c r="D37" s="4">
        <v>1665</v>
      </c>
      <c r="E37" s="8">
        <v>6</v>
      </c>
      <c r="F37" s="4">
        <v>1.2</v>
      </c>
      <c r="G37" s="4">
        <v>48.4</v>
      </c>
      <c r="H37" s="4">
        <v>31.2</v>
      </c>
      <c r="I37" s="9">
        <v>0.36458333333333331</v>
      </c>
      <c r="J37" s="4">
        <v>48.5</v>
      </c>
      <c r="K37" s="10">
        <f t="shared" si="1"/>
        <v>7243</v>
      </c>
      <c r="L37" s="10">
        <f t="shared" si="2"/>
        <v>9613</v>
      </c>
      <c r="M37" s="4" t="s">
        <v>99</v>
      </c>
      <c r="N37" s="4" t="s">
        <v>72</v>
      </c>
      <c r="O37" s="4" t="s">
        <v>34</v>
      </c>
      <c r="P37" s="4" t="s">
        <v>100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3.2" x14ac:dyDescent="0.25">
      <c r="A38" s="4">
        <f t="shared" ref="A38:B38" si="37">A37+1</f>
        <v>37</v>
      </c>
      <c r="B38" s="5">
        <f t="shared" si="37"/>
        <v>43306</v>
      </c>
      <c r="C38" s="4">
        <v>158</v>
      </c>
      <c r="D38" s="4">
        <v>1736</v>
      </c>
      <c r="E38" s="4">
        <v>10.9</v>
      </c>
      <c r="F38" s="4">
        <v>1.6</v>
      </c>
      <c r="G38" s="4">
        <v>42.5</v>
      </c>
      <c r="H38" s="4">
        <v>22.8</v>
      </c>
      <c r="I38" s="9">
        <v>0.28472222222222221</v>
      </c>
      <c r="J38" s="8">
        <v>39</v>
      </c>
      <c r="K38" s="10">
        <f t="shared" si="1"/>
        <v>7401</v>
      </c>
      <c r="L38" s="10">
        <f t="shared" si="2"/>
        <v>9771</v>
      </c>
      <c r="M38" s="4" t="s">
        <v>101</v>
      </c>
      <c r="N38" s="4" t="s">
        <v>102</v>
      </c>
      <c r="O38" s="4" t="s">
        <v>19</v>
      </c>
      <c r="P38" s="4" t="s">
        <v>103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3.2" x14ac:dyDescent="0.25">
      <c r="A39" s="4">
        <f t="shared" ref="A39:B39" si="38">A38+1</f>
        <v>38</v>
      </c>
      <c r="B39" s="5">
        <f t="shared" si="38"/>
        <v>43307</v>
      </c>
      <c r="C39" s="4">
        <v>203</v>
      </c>
      <c r="D39" s="4">
        <v>1184</v>
      </c>
      <c r="E39" s="4">
        <v>5.6</v>
      </c>
      <c r="F39" s="4">
        <v>3.5</v>
      </c>
      <c r="G39" s="4">
        <v>49.9</v>
      </c>
      <c r="H39" s="4">
        <v>27.9</v>
      </c>
      <c r="I39" s="9">
        <v>0.30208333333333331</v>
      </c>
      <c r="J39" s="4">
        <v>51.5</v>
      </c>
      <c r="K39" s="10">
        <f t="shared" si="1"/>
        <v>7604</v>
      </c>
      <c r="L39" s="10">
        <f t="shared" si="2"/>
        <v>9974</v>
      </c>
      <c r="M39" s="4" t="s">
        <v>104</v>
      </c>
      <c r="N39" s="4" t="s">
        <v>105</v>
      </c>
      <c r="O39" s="4" t="s">
        <v>23</v>
      </c>
      <c r="P39" s="4" t="s">
        <v>106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3.2" x14ac:dyDescent="0.25">
      <c r="A40" s="4">
        <f t="shared" ref="A40:B40" si="39">A39+1</f>
        <v>39</v>
      </c>
      <c r="B40" s="5">
        <f t="shared" si="39"/>
        <v>43308</v>
      </c>
      <c r="C40" s="4">
        <v>227</v>
      </c>
      <c r="D40" s="4">
        <v>1493</v>
      </c>
      <c r="E40" s="4">
        <v>6.5</v>
      </c>
      <c r="F40" s="4">
        <v>1.1000000000000001</v>
      </c>
      <c r="G40" s="8">
        <v>44</v>
      </c>
      <c r="H40" s="4">
        <v>23.8</v>
      </c>
      <c r="I40" s="9">
        <v>0.38958333333333334</v>
      </c>
      <c r="J40" s="4">
        <v>49.7</v>
      </c>
      <c r="K40" s="10">
        <f t="shared" si="1"/>
        <v>7831</v>
      </c>
      <c r="L40" s="10">
        <f t="shared" si="2"/>
        <v>10201</v>
      </c>
      <c r="M40" s="4" t="s">
        <v>107</v>
      </c>
      <c r="N40" s="4" t="s">
        <v>105</v>
      </c>
      <c r="O40" s="4" t="s">
        <v>34</v>
      </c>
      <c r="P40" s="4" t="s">
        <v>108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2" x14ac:dyDescent="0.25">
      <c r="A41" s="4">
        <f t="shared" ref="A41:B41" si="40">A40+1</f>
        <v>40</v>
      </c>
      <c r="B41" s="5">
        <f t="shared" si="40"/>
        <v>43309</v>
      </c>
      <c r="C41" s="4">
        <v>178</v>
      </c>
      <c r="D41" s="4">
        <v>1485</v>
      </c>
      <c r="E41" s="8">
        <v>8</v>
      </c>
      <c r="F41" s="4">
        <v>4.7</v>
      </c>
      <c r="G41" s="4">
        <v>48.2</v>
      </c>
      <c r="H41" s="4">
        <v>23.2</v>
      </c>
      <c r="I41" s="9">
        <v>0.31805555555555554</v>
      </c>
      <c r="J41" s="4">
        <v>50.3</v>
      </c>
      <c r="K41" s="10">
        <f t="shared" si="1"/>
        <v>8009</v>
      </c>
      <c r="L41" s="10">
        <f t="shared" si="2"/>
        <v>10379</v>
      </c>
      <c r="M41" s="4" t="s">
        <v>109</v>
      </c>
      <c r="N41" s="4" t="s">
        <v>105</v>
      </c>
      <c r="O41" s="4" t="s">
        <v>23</v>
      </c>
      <c r="P41" s="4" t="s">
        <v>110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3.2" x14ac:dyDescent="0.25">
      <c r="A42" s="4">
        <f t="shared" ref="A42:B42" si="41">A41+1</f>
        <v>41</v>
      </c>
      <c r="B42" s="5">
        <f t="shared" si="41"/>
        <v>43310</v>
      </c>
      <c r="C42" s="4">
        <v>251</v>
      </c>
      <c r="D42" s="4">
        <v>1798</v>
      </c>
      <c r="E42" s="4">
        <v>6.7</v>
      </c>
      <c r="F42" s="4">
        <v>5.8</v>
      </c>
      <c r="G42" s="4">
        <v>48.2</v>
      </c>
      <c r="H42" s="4">
        <v>27.6</v>
      </c>
      <c r="I42" s="9">
        <v>0.37708333333333333</v>
      </c>
      <c r="J42" s="4">
        <v>46.6</v>
      </c>
      <c r="K42" s="10">
        <f t="shared" si="1"/>
        <v>8260</v>
      </c>
      <c r="L42" s="10">
        <f t="shared" si="2"/>
        <v>10630</v>
      </c>
      <c r="M42" s="4" t="s">
        <v>111</v>
      </c>
      <c r="N42" s="4" t="s">
        <v>105</v>
      </c>
      <c r="O42" s="4" t="s">
        <v>34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3.2" x14ac:dyDescent="0.25">
      <c r="A43" s="4">
        <f t="shared" ref="A43:B43" si="42">A42+1</f>
        <v>42</v>
      </c>
      <c r="B43" s="5">
        <f t="shared" si="42"/>
        <v>43311</v>
      </c>
      <c r="C43" s="4">
        <v>133</v>
      </c>
      <c r="D43" s="4">
        <v>1023</v>
      </c>
      <c r="E43" s="4">
        <v>6.6</v>
      </c>
      <c r="F43" s="4">
        <v>16.8</v>
      </c>
      <c r="G43" s="4">
        <v>48.9</v>
      </c>
      <c r="H43" s="4">
        <v>19.600000000000001</v>
      </c>
      <c r="I43" s="9">
        <v>0.28055555555555556</v>
      </c>
      <c r="J43" s="4">
        <v>48.7</v>
      </c>
      <c r="K43" s="10">
        <f t="shared" si="1"/>
        <v>8393</v>
      </c>
      <c r="L43" s="10">
        <f t="shared" si="2"/>
        <v>10763</v>
      </c>
      <c r="M43" s="4" t="s">
        <v>112</v>
      </c>
      <c r="N43" s="4" t="s">
        <v>105</v>
      </c>
      <c r="O43" s="4" t="s">
        <v>34</v>
      </c>
      <c r="P43" s="4" t="s">
        <v>113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3.2" x14ac:dyDescent="0.25">
      <c r="A44" s="4">
        <f t="shared" ref="A44:B44" si="43">A43+1</f>
        <v>43</v>
      </c>
      <c r="B44" s="5">
        <f t="shared" si="43"/>
        <v>43312</v>
      </c>
      <c r="C44" s="4">
        <v>128</v>
      </c>
      <c r="D44" s="4">
        <v>532</v>
      </c>
      <c r="E44" s="4">
        <v>3.8</v>
      </c>
      <c r="F44" s="4">
        <v>9.6</v>
      </c>
      <c r="G44" s="4">
        <v>39.9</v>
      </c>
      <c r="H44" s="4">
        <v>17.3</v>
      </c>
      <c r="I44" s="9">
        <v>0.30625000000000002</v>
      </c>
      <c r="J44" s="4">
        <v>46.6</v>
      </c>
      <c r="K44" s="10">
        <f t="shared" si="1"/>
        <v>8521</v>
      </c>
      <c r="L44" s="10">
        <f t="shared" si="2"/>
        <v>10891</v>
      </c>
      <c r="M44" s="4" t="s">
        <v>114</v>
      </c>
      <c r="N44" s="4" t="s">
        <v>105</v>
      </c>
      <c r="O44" s="4" t="s">
        <v>34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3.2" x14ac:dyDescent="0.25">
      <c r="A45" s="4">
        <f t="shared" ref="A45:B45" si="44">A44+1</f>
        <v>44</v>
      </c>
      <c r="B45" s="5">
        <f t="shared" si="44"/>
        <v>43313</v>
      </c>
      <c r="C45" s="4">
        <v>94</v>
      </c>
      <c r="D45" s="4">
        <v>141</v>
      </c>
      <c r="E45" s="4">
        <v>1.4</v>
      </c>
      <c r="F45" s="8">
        <v>7</v>
      </c>
      <c r="G45" s="4">
        <v>35.9</v>
      </c>
      <c r="H45" s="4">
        <v>17.600000000000001</v>
      </c>
      <c r="I45" s="9">
        <v>0.22152777777777777</v>
      </c>
      <c r="J45" s="4">
        <v>45.4</v>
      </c>
      <c r="K45" s="10">
        <f t="shared" si="1"/>
        <v>8615</v>
      </c>
      <c r="L45" s="10">
        <f t="shared" si="2"/>
        <v>10985</v>
      </c>
      <c r="M45" s="4" t="s">
        <v>115</v>
      </c>
      <c r="N45" s="4" t="s">
        <v>105</v>
      </c>
      <c r="O45" s="4" t="s">
        <v>34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26.4" x14ac:dyDescent="0.25">
      <c r="A46" s="4">
        <f t="shared" ref="A46:B46" si="45">A45+1</f>
        <v>45</v>
      </c>
      <c r="B46" s="5">
        <f t="shared" si="45"/>
        <v>43314</v>
      </c>
      <c r="C46" s="4">
        <v>186</v>
      </c>
      <c r="D46" s="4">
        <v>1212</v>
      </c>
      <c r="E46" s="4">
        <v>6.4</v>
      </c>
      <c r="F46" s="8">
        <v>1</v>
      </c>
      <c r="G46" s="4">
        <v>42.4</v>
      </c>
      <c r="H46" s="4">
        <v>27.3</v>
      </c>
      <c r="I46" s="9">
        <v>0.28194444444444444</v>
      </c>
      <c r="J46" s="4">
        <v>51.4</v>
      </c>
      <c r="K46" s="10">
        <f t="shared" si="1"/>
        <v>8801</v>
      </c>
      <c r="L46" s="10">
        <f t="shared" si="2"/>
        <v>11171</v>
      </c>
      <c r="M46" s="7"/>
      <c r="N46" s="4" t="s">
        <v>105</v>
      </c>
      <c r="O46" s="4" t="s">
        <v>23</v>
      </c>
      <c r="P46" s="20" t="s">
        <v>160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26.4" x14ac:dyDescent="0.25">
      <c r="A47" s="4">
        <f t="shared" ref="A47:B47" si="46">A46+1</f>
        <v>46</v>
      </c>
      <c r="B47" s="5">
        <f t="shared" si="46"/>
        <v>43315</v>
      </c>
      <c r="C47" s="4">
        <v>257</v>
      </c>
      <c r="D47" s="4">
        <v>1692</v>
      </c>
      <c r="E47" s="4">
        <v>6.5</v>
      </c>
      <c r="F47" s="8">
        <v>1</v>
      </c>
      <c r="G47" s="4">
        <v>49.4</v>
      </c>
      <c r="H47" s="4">
        <v>24.2</v>
      </c>
      <c r="I47" s="9">
        <v>0.44236111111111109</v>
      </c>
      <c r="J47" s="4">
        <v>48.4</v>
      </c>
      <c r="K47" s="10">
        <f t="shared" si="1"/>
        <v>9058</v>
      </c>
      <c r="L47" s="10">
        <f t="shared" si="2"/>
        <v>11428</v>
      </c>
      <c r="M47" s="4" t="s">
        <v>116</v>
      </c>
      <c r="N47" s="4" t="s">
        <v>105</v>
      </c>
      <c r="O47" s="4" t="s">
        <v>19</v>
      </c>
      <c r="P47" s="20" t="s">
        <v>159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3.2" x14ac:dyDescent="0.25">
      <c r="A48" s="4">
        <f t="shared" ref="A48:B48" si="47">A47+1</f>
        <v>47</v>
      </c>
      <c r="B48" s="5">
        <f t="shared" si="47"/>
        <v>43316</v>
      </c>
      <c r="C48" s="4">
        <v>136</v>
      </c>
      <c r="D48" s="4">
        <v>395</v>
      </c>
      <c r="E48" s="4">
        <v>2.9</v>
      </c>
      <c r="F48" s="4">
        <v>7.1</v>
      </c>
      <c r="G48" s="4">
        <v>45.1</v>
      </c>
      <c r="H48" s="4">
        <v>22.9</v>
      </c>
      <c r="I48" s="9">
        <v>0.22708333333333333</v>
      </c>
      <c r="J48" s="4">
        <v>47.6</v>
      </c>
      <c r="K48" s="10">
        <f t="shared" si="1"/>
        <v>9194</v>
      </c>
      <c r="L48" s="10">
        <f t="shared" si="2"/>
        <v>11564</v>
      </c>
      <c r="M48" s="4" t="s">
        <v>117</v>
      </c>
      <c r="N48" s="4" t="s">
        <v>105</v>
      </c>
      <c r="O48" s="4" t="s">
        <v>34</v>
      </c>
      <c r="P48" s="4" t="s">
        <v>118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3.2" x14ac:dyDescent="0.25">
      <c r="A49" s="4">
        <f t="shared" ref="A49:B49" si="48">A48+1</f>
        <v>48</v>
      </c>
      <c r="B49" s="5">
        <f t="shared" si="48"/>
        <v>43317</v>
      </c>
      <c r="C49" s="4">
        <v>199</v>
      </c>
      <c r="D49" s="4">
        <v>1317</v>
      </c>
      <c r="E49" s="4">
        <v>6.5</v>
      </c>
      <c r="F49" s="4">
        <v>1.8</v>
      </c>
      <c r="G49" s="4">
        <v>40.299999999999997</v>
      </c>
      <c r="H49" s="4">
        <v>21.2</v>
      </c>
      <c r="I49" s="9">
        <v>0.39166666666666666</v>
      </c>
      <c r="J49" s="8">
        <v>51</v>
      </c>
      <c r="K49" s="10">
        <f t="shared" si="1"/>
        <v>9393</v>
      </c>
      <c r="L49" s="10">
        <f t="shared" si="2"/>
        <v>11763</v>
      </c>
      <c r="M49" s="4" t="s">
        <v>119</v>
      </c>
      <c r="N49" s="4" t="s">
        <v>105</v>
      </c>
      <c r="O49" s="4" t="s">
        <v>19</v>
      </c>
      <c r="P49" s="4" t="s">
        <v>120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3.2" x14ac:dyDescent="0.25">
      <c r="A50" s="4">
        <f t="shared" ref="A50:B50" si="49">A49+1</f>
        <v>49</v>
      </c>
      <c r="B50" s="5">
        <f t="shared" si="49"/>
        <v>43318</v>
      </c>
      <c r="C50" s="4">
        <v>169</v>
      </c>
      <c r="D50" s="4">
        <v>928</v>
      </c>
      <c r="E50" s="4">
        <v>5.4</v>
      </c>
      <c r="F50" s="4">
        <v>1.6</v>
      </c>
      <c r="G50" s="4">
        <v>50.1</v>
      </c>
      <c r="H50" s="8">
        <v>21</v>
      </c>
      <c r="I50" s="9">
        <v>0.33541666666666664</v>
      </c>
      <c r="J50" s="4">
        <v>52.1</v>
      </c>
      <c r="K50" s="10">
        <f t="shared" si="1"/>
        <v>9562</v>
      </c>
      <c r="L50" s="10">
        <f t="shared" si="2"/>
        <v>11932</v>
      </c>
      <c r="M50" s="4" t="s">
        <v>121</v>
      </c>
      <c r="N50" s="4" t="s">
        <v>105</v>
      </c>
      <c r="O50" s="4" t="s">
        <v>34</v>
      </c>
      <c r="P50" s="4" t="s">
        <v>122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3.2" x14ac:dyDescent="0.25">
      <c r="A51" s="4">
        <f t="shared" ref="A51:B51" si="50">A50+1</f>
        <v>50</v>
      </c>
      <c r="B51" s="5">
        <f t="shared" si="50"/>
        <v>43319</v>
      </c>
      <c r="C51" s="4">
        <v>198</v>
      </c>
      <c r="D51" s="4">
        <v>1288</v>
      </c>
      <c r="E51" s="4">
        <v>4.2</v>
      </c>
      <c r="F51" s="4">
        <v>54.8</v>
      </c>
      <c r="G51" s="4">
        <v>43.7</v>
      </c>
      <c r="H51" s="8">
        <v>19</v>
      </c>
      <c r="I51" s="9">
        <v>0.41111111111111109</v>
      </c>
      <c r="J51" s="8">
        <v>47</v>
      </c>
      <c r="K51" s="10">
        <f t="shared" si="1"/>
        <v>9760</v>
      </c>
      <c r="L51" s="10">
        <f t="shared" si="2"/>
        <v>12130</v>
      </c>
      <c r="M51" s="4" t="s">
        <v>123</v>
      </c>
      <c r="N51" s="4" t="s">
        <v>105</v>
      </c>
      <c r="O51" s="4" t="s">
        <v>34</v>
      </c>
      <c r="P51" s="4" t="s">
        <v>124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3.2" x14ac:dyDescent="0.25">
      <c r="A52" s="4">
        <f t="shared" ref="A52:B52" si="51">A51+1</f>
        <v>51</v>
      </c>
      <c r="B52" s="5">
        <f t="shared" si="51"/>
        <v>43320</v>
      </c>
      <c r="C52" s="4">
        <v>181</v>
      </c>
      <c r="D52" s="4">
        <v>919</v>
      </c>
      <c r="E52" s="4">
        <v>4.8</v>
      </c>
      <c r="F52" s="4">
        <v>5.2</v>
      </c>
      <c r="G52" s="4">
        <v>39.799999999999997</v>
      </c>
      <c r="H52" s="4">
        <v>22.8</v>
      </c>
      <c r="I52" s="9">
        <v>0.3298611111111111</v>
      </c>
      <c r="J52" s="4">
        <v>49.5</v>
      </c>
      <c r="K52" s="10">
        <f t="shared" si="1"/>
        <v>9941</v>
      </c>
      <c r="L52" s="10">
        <f t="shared" si="2"/>
        <v>12311</v>
      </c>
      <c r="M52" s="4" t="s">
        <v>125</v>
      </c>
      <c r="N52" s="4" t="s">
        <v>105</v>
      </c>
      <c r="O52" s="4" t="s">
        <v>34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3.2" x14ac:dyDescent="0.25">
      <c r="A53" s="4">
        <f t="shared" ref="A53:B53" si="52">A52+1</f>
        <v>52</v>
      </c>
      <c r="B53" s="5">
        <f t="shared" si="52"/>
        <v>43321</v>
      </c>
      <c r="C53" s="4">
        <v>180</v>
      </c>
      <c r="D53" s="4">
        <v>1132</v>
      </c>
      <c r="E53" s="8">
        <v>6</v>
      </c>
      <c r="F53" s="4">
        <v>4.8</v>
      </c>
      <c r="G53" s="4">
        <v>44.5</v>
      </c>
      <c r="H53" s="4">
        <v>23.5</v>
      </c>
      <c r="I53" s="9">
        <v>0.31666666666666665</v>
      </c>
      <c r="J53" s="4">
        <v>52.4</v>
      </c>
      <c r="K53" s="10">
        <f t="shared" si="1"/>
        <v>10121</v>
      </c>
      <c r="L53" s="10">
        <f t="shared" si="2"/>
        <v>12491</v>
      </c>
      <c r="M53" s="4" t="s">
        <v>126</v>
      </c>
      <c r="N53" s="4" t="s">
        <v>105</v>
      </c>
      <c r="O53" s="4" t="s">
        <v>34</v>
      </c>
      <c r="P53" s="4" t="s">
        <v>127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3.2" x14ac:dyDescent="0.25">
      <c r="A54" s="4">
        <f t="shared" ref="A54:B54" si="53">A53+1</f>
        <v>53</v>
      </c>
      <c r="B54" s="5">
        <f t="shared" si="53"/>
        <v>43322</v>
      </c>
      <c r="C54" s="4">
        <v>204</v>
      </c>
      <c r="D54" s="4">
        <v>1265</v>
      </c>
      <c r="E54" s="4">
        <v>6.1</v>
      </c>
      <c r="F54" s="4">
        <v>1.6</v>
      </c>
      <c r="G54" s="4">
        <v>37.200000000000003</v>
      </c>
      <c r="H54" s="4">
        <v>20.8</v>
      </c>
      <c r="I54" s="9">
        <v>0.40763888888888888</v>
      </c>
      <c r="J54" s="8">
        <v>49</v>
      </c>
      <c r="K54" s="10">
        <f t="shared" si="1"/>
        <v>10325</v>
      </c>
      <c r="L54" s="10">
        <f t="shared" si="2"/>
        <v>12695</v>
      </c>
      <c r="M54" s="4" t="s">
        <v>128</v>
      </c>
      <c r="N54" s="4" t="s">
        <v>105</v>
      </c>
      <c r="O54" s="4" t="s">
        <v>34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3.2" x14ac:dyDescent="0.25">
      <c r="A55" s="4">
        <f t="shared" ref="A55:B55" si="54">A54+1</f>
        <v>54</v>
      </c>
      <c r="B55" s="5">
        <f t="shared" si="54"/>
        <v>43323</v>
      </c>
      <c r="C55" s="4">
        <v>215</v>
      </c>
      <c r="D55" s="4">
        <v>1274</v>
      </c>
      <c r="E55" s="4">
        <v>5.4</v>
      </c>
      <c r="F55" s="4">
        <v>9.1999999999999993</v>
      </c>
      <c r="G55" s="8">
        <v>47</v>
      </c>
      <c r="H55" s="4">
        <v>22.4</v>
      </c>
      <c r="I55" s="9">
        <v>0.39930555555555558</v>
      </c>
      <c r="J55" s="4">
        <v>50.5</v>
      </c>
      <c r="K55" s="10">
        <f t="shared" si="1"/>
        <v>10540</v>
      </c>
      <c r="L55" s="10">
        <f t="shared" si="2"/>
        <v>12910</v>
      </c>
      <c r="M55" s="4" t="s">
        <v>129</v>
      </c>
      <c r="N55" s="4" t="s">
        <v>105</v>
      </c>
      <c r="O55" s="4" t="s">
        <v>34</v>
      </c>
      <c r="P55" s="4" t="s">
        <v>130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3.2" x14ac:dyDescent="0.25">
      <c r="A56" s="4">
        <f t="shared" ref="A56:B56" si="55">A55+1</f>
        <v>55</v>
      </c>
      <c r="B56" s="5">
        <f t="shared" si="55"/>
        <v>43324</v>
      </c>
      <c r="C56" s="4">
        <v>203</v>
      </c>
      <c r="D56" s="4">
        <v>1332</v>
      </c>
      <c r="E56" s="4">
        <v>5.7</v>
      </c>
      <c r="F56" s="4">
        <v>14.1</v>
      </c>
      <c r="G56" s="4">
        <v>44.3</v>
      </c>
      <c r="H56" s="4">
        <v>22.4</v>
      </c>
      <c r="I56" s="9">
        <v>0.37430555555555556</v>
      </c>
      <c r="J56" s="4">
        <v>45.5</v>
      </c>
      <c r="K56" s="10">
        <f t="shared" si="1"/>
        <v>10743</v>
      </c>
      <c r="L56" s="10">
        <f t="shared" si="2"/>
        <v>13113</v>
      </c>
      <c r="M56" s="7"/>
      <c r="N56" s="4" t="s">
        <v>105</v>
      </c>
      <c r="O56" s="4" t="s">
        <v>34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3.2" x14ac:dyDescent="0.25">
      <c r="A57" s="4">
        <f t="shared" ref="A57:B57" si="56">A56+1</f>
        <v>56</v>
      </c>
      <c r="B57" s="5">
        <f t="shared" si="56"/>
        <v>43325</v>
      </c>
      <c r="C57" s="4">
        <v>165</v>
      </c>
      <c r="D57" s="4">
        <v>1003</v>
      </c>
      <c r="E57" s="4">
        <v>5.5</v>
      </c>
      <c r="F57" s="4">
        <v>9.1</v>
      </c>
      <c r="G57" s="4">
        <v>41.5</v>
      </c>
      <c r="H57" s="8">
        <v>19</v>
      </c>
      <c r="I57" s="9">
        <v>0.36180555555555555</v>
      </c>
      <c r="J57" s="4">
        <v>40.4</v>
      </c>
      <c r="K57" s="10">
        <f t="shared" si="1"/>
        <v>10908</v>
      </c>
      <c r="L57" s="10">
        <f t="shared" si="2"/>
        <v>13278</v>
      </c>
      <c r="M57" s="4" t="s">
        <v>131</v>
      </c>
      <c r="N57" s="4" t="s">
        <v>105</v>
      </c>
      <c r="O57" s="4" t="s">
        <v>23</v>
      </c>
      <c r="P57" s="4" t="s">
        <v>132</v>
      </c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3.2" x14ac:dyDescent="0.25">
      <c r="A58" s="4">
        <f t="shared" ref="A58:B58" si="57">A57+1</f>
        <v>57</v>
      </c>
      <c r="B58" s="5">
        <f t="shared" si="57"/>
        <v>43326</v>
      </c>
      <c r="C58" s="4">
        <v>156</v>
      </c>
      <c r="D58" s="4">
        <v>829</v>
      </c>
      <c r="E58" s="4">
        <v>3.5</v>
      </c>
      <c r="F58" s="4">
        <v>30.7</v>
      </c>
      <c r="G58" s="4">
        <v>44.7</v>
      </c>
      <c r="H58" s="4">
        <v>18.8</v>
      </c>
      <c r="I58" s="9">
        <v>0.34375</v>
      </c>
      <c r="J58" s="4">
        <v>49</v>
      </c>
      <c r="K58" s="10">
        <f t="shared" si="1"/>
        <v>11064</v>
      </c>
      <c r="L58" s="10">
        <f t="shared" si="2"/>
        <v>13434</v>
      </c>
      <c r="M58" s="4" t="s">
        <v>133</v>
      </c>
      <c r="N58" s="4" t="s">
        <v>105</v>
      </c>
      <c r="O58" s="4" t="s">
        <v>34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3.2" x14ac:dyDescent="0.25">
      <c r="A59" s="4">
        <f t="shared" ref="A59:B59" si="58">A58+1</f>
        <v>58</v>
      </c>
      <c r="B59" s="5">
        <f t="shared" si="58"/>
        <v>43327</v>
      </c>
      <c r="C59" s="4">
        <v>212</v>
      </c>
      <c r="D59" s="4">
        <v>1151</v>
      </c>
      <c r="E59" s="4">
        <v>5.0999999999999996</v>
      </c>
      <c r="F59" s="4">
        <v>5.8</v>
      </c>
      <c r="G59" s="8">
        <v>31</v>
      </c>
      <c r="H59" s="4">
        <v>22.2</v>
      </c>
      <c r="I59" s="9">
        <v>0.3888888888888889</v>
      </c>
      <c r="J59" s="4">
        <v>47.5</v>
      </c>
      <c r="K59" s="10">
        <f t="shared" si="1"/>
        <v>11276</v>
      </c>
      <c r="L59" s="10">
        <f t="shared" si="2"/>
        <v>13646</v>
      </c>
      <c r="M59" s="4" t="s">
        <v>134</v>
      </c>
      <c r="N59" s="4" t="s">
        <v>105</v>
      </c>
      <c r="O59" s="4" t="s">
        <v>34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3.2" x14ac:dyDescent="0.25">
      <c r="A60" s="4">
        <f t="shared" ref="A60:B60" si="59">A59+1</f>
        <v>59</v>
      </c>
      <c r="B60" s="5">
        <f t="shared" si="59"/>
        <v>43328</v>
      </c>
      <c r="C60" s="4">
        <v>242</v>
      </c>
      <c r="D60" s="4">
        <v>1245</v>
      </c>
      <c r="E60" s="4">
        <v>4.9000000000000004</v>
      </c>
      <c r="F60" s="4">
        <v>3.1</v>
      </c>
      <c r="G60" s="4">
        <v>44.1</v>
      </c>
      <c r="H60" s="4">
        <v>25.6</v>
      </c>
      <c r="I60" s="9">
        <v>0.40972222222222221</v>
      </c>
      <c r="J60" s="4">
        <v>48.5</v>
      </c>
      <c r="K60" s="10">
        <f t="shared" si="1"/>
        <v>11518</v>
      </c>
      <c r="L60" s="10">
        <f t="shared" si="2"/>
        <v>13888</v>
      </c>
      <c r="M60" s="4" t="s">
        <v>135</v>
      </c>
      <c r="N60" s="4" t="s">
        <v>105</v>
      </c>
      <c r="O60" s="4" t="s">
        <v>34</v>
      </c>
      <c r="P60" s="4" t="s">
        <v>136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3.2" x14ac:dyDescent="0.25">
      <c r="A61" s="4">
        <f t="shared" ref="A61:B61" si="60">A60+1</f>
        <v>60</v>
      </c>
      <c r="B61" s="5">
        <f t="shared" si="60"/>
        <v>43329</v>
      </c>
      <c r="C61" s="4">
        <v>216</v>
      </c>
      <c r="D61" s="4">
        <v>869</v>
      </c>
      <c r="E61" s="4">
        <v>4.0999999999999996</v>
      </c>
      <c r="F61" s="4">
        <v>2.9</v>
      </c>
      <c r="G61" s="4">
        <v>43.1</v>
      </c>
      <c r="H61" s="4">
        <v>22.7</v>
      </c>
      <c r="I61" s="9">
        <v>0.37569444444444444</v>
      </c>
      <c r="J61" s="4">
        <v>46.9</v>
      </c>
      <c r="K61" s="10">
        <f t="shared" si="1"/>
        <v>11734</v>
      </c>
      <c r="L61" s="10">
        <f t="shared" si="2"/>
        <v>14104</v>
      </c>
      <c r="M61" s="4" t="s">
        <v>137</v>
      </c>
      <c r="N61" s="4" t="s">
        <v>105</v>
      </c>
      <c r="O61" s="4" t="s">
        <v>34</v>
      </c>
      <c r="P61" s="4" t="s">
        <v>138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3.2" x14ac:dyDescent="0.25">
      <c r="A62" s="4">
        <f t="shared" ref="A62:B62" si="61">A61+1</f>
        <v>61</v>
      </c>
      <c r="B62" s="5">
        <f t="shared" si="61"/>
        <v>43330</v>
      </c>
      <c r="C62" s="4">
        <v>170</v>
      </c>
      <c r="D62" s="4">
        <v>785</v>
      </c>
      <c r="E62" s="4">
        <v>4.3</v>
      </c>
      <c r="F62" s="4">
        <v>5.6</v>
      </c>
      <c r="G62" s="4">
        <v>42.5</v>
      </c>
      <c r="H62" s="4">
        <v>19.8</v>
      </c>
      <c r="I62" s="9">
        <v>0.3576388888888889</v>
      </c>
      <c r="J62" s="4">
        <v>44.9</v>
      </c>
      <c r="K62" s="10">
        <f t="shared" si="1"/>
        <v>11904</v>
      </c>
      <c r="L62" s="10">
        <f t="shared" si="2"/>
        <v>14274</v>
      </c>
      <c r="M62" s="4" t="s">
        <v>139</v>
      </c>
      <c r="N62" s="4" t="s">
        <v>105</v>
      </c>
      <c r="O62" s="4" t="s">
        <v>34</v>
      </c>
      <c r="P62" s="4" t="s">
        <v>140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26.4" x14ac:dyDescent="0.25">
      <c r="A63" s="4">
        <f t="shared" ref="A63:B63" si="62">A62+1</f>
        <v>62</v>
      </c>
      <c r="B63" s="5">
        <f t="shared" si="62"/>
        <v>43331</v>
      </c>
      <c r="C63" s="4">
        <v>235</v>
      </c>
      <c r="D63" s="4">
        <v>1438</v>
      </c>
      <c r="E63" s="4">
        <v>5.9</v>
      </c>
      <c r="F63" s="4">
        <v>2.6</v>
      </c>
      <c r="G63" s="4">
        <v>42.7</v>
      </c>
      <c r="H63" s="8">
        <v>22</v>
      </c>
      <c r="I63" s="9">
        <v>0.44374999999999998</v>
      </c>
      <c r="J63" s="4">
        <v>45.3</v>
      </c>
      <c r="K63" s="10">
        <f t="shared" si="1"/>
        <v>12139</v>
      </c>
      <c r="L63" s="10">
        <f t="shared" si="2"/>
        <v>14509</v>
      </c>
      <c r="M63" s="4" t="s">
        <v>141</v>
      </c>
      <c r="N63" s="4" t="s">
        <v>105</v>
      </c>
      <c r="O63" s="4" t="s">
        <v>34</v>
      </c>
      <c r="P63" s="20" t="s">
        <v>161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3.2" x14ac:dyDescent="0.25">
      <c r="A64" s="4">
        <f t="shared" ref="A64:B64" si="63">A63+1</f>
        <v>63</v>
      </c>
      <c r="B64" s="5">
        <f t="shared" si="63"/>
        <v>43332</v>
      </c>
      <c r="C64" s="4">
        <v>161</v>
      </c>
      <c r="D64" s="4">
        <v>939</v>
      </c>
      <c r="E64" s="4">
        <v>5.0999999999999996</v>
      </c>
      <c r="F64" s="4">
        <v>14.4</v>
      </c>
      <c r="G64" s="4">
        <v>46.7</v>
      </c>
      <c r="H64" s="4">
        <v>17.2</v>
      </c>
      <c r="I64" s="9">
        <v>0.38472222222222224</v>
      </c>
      <c r="J64" s="4">
        <v>46.7</v>
      </c>
      <c r="K64" s="10">
        <f t="shared" si="1"/>
        <v>12300</v>
      </c>
      <c r="L64" s="10">
        <f t="shared" si="2"/>
        <v>14670</v>
      </c>
      <c r="M64" s="4" t="s">
        <v>142</v>
      </c>
      <c r="N64" s="4" t="s">
        <v>105</v>
      </c>
      <c r="O64" s="4" t="s">
        <v>34</v>
      </c>
      <c r="P64" s="4" t="s">
        <v>143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3.2" x14ac:dyDescent="0.25">
      <c r="A65" s="4">
        <f t="shared" ref="A65:B65" si="64">A64+1</f>
        <v>64</v>
      </c>
      <c r="B65" s="5">
        <f t="shared" si="64"/>
        <v>43333</v>
      </c>
      <c r="C65" s="4">
        <v>160</v>
      </c>
      <c r="D65" s="4">
        <v>665</v>
      </c>
      <c r="E65" s="4">
        <v>3.6</v>
      </c>
      <c r="F65" s="4">
        <v>18.399999999999999</v>
      </c>
      <c r="G65" s="4">
        <v>45.7</v>
      </c>
      <c r="H65" s="4">
        <v>19.899999999999999</v>
      </c>
      <c r="I65" s="9">
        <v>0.32291666666666669</v>
      </c>
      <c r="J65" s="4">
        <v>48.5</v>
      </c>
      <c r="K65" s="10">
        <f t="shared" si="1"/>
        <v>12460</v>
      </c>
      <c r="L65" s="10">
        <f t="shared" si="2"/>
        <v>14830</v>
      </c>
      <c r="M65" s="4" t="s">
        <v>144</v>
      </c>
      <c r="N65" s="4" t="s">
        <v>105</v>
      </c>
      <c r="O65" s="4" t="s">
        <v>34</v>
      </c>
      <c r="P65" s="4" t="s">
        <v>145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3.2" x14ac:dyDescent="0.25">
      <c r="A66" s="4">
        <f t="shared" ref="A66:B66" si="65">A65+1</f>
        <v>65</v>
      </c>
      <c r="B66" s="5">
        <f t="shared" si="65"/>
        <v>43334</v>
      </c>
      <c r="C66" s="4">
        <v>190</v>
      </c>
      <c r="D66" s="4">
        <v>1349</v>
      </c>
      <c r="E66" s="4">
        <v>6.9</v>
      </c>
      <c r="F66" s="4">
        <v>2.2999999999999998</v>
      </c>
      <c r="G66" s="4">
        <v>48.5</v>
      </c>
      <c r="H66" s="4">
        <v>24.8</v>
      </c>
      <c r="I66" s="9">
        <v>0.31736111111111109</v>
      </c>
      <c r="J66" s="4">
        <v>39.799999999999997</v>
      </c>
      <c r="K66" s="10">
        <f t="shared" si="1"/>
        <v>12650</v>
      </c>
      <c r="L66" s="10">
        <f t="shared" si="2"/>
        <v>15020</v>
      </c>
      <c r="M66" s="4" t="s">
        <v>146</v>
      </c>
      <c r="N66" s="4" t="s">
        <v>105</v>
      </c>
      <c r="O66" s="4" t="s">
        <v>34</v>
      </c>
      <c r="P66" s="4" t="s">
        <v>147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3.2" x14ac:dyDescent="0.2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3.2" x14ac:dyDescent="0.25">
      <c r="A68" s="13" t="s">
        <v>148</v>
      </c>
      <c r="B68" s="12"/>
      <c r="C68" s="14">
        <f t="shared" ref="C68:J68" si="66">MAX(C2:C66)</f>
        <v>279</v>
      </c>
      <c r="D68" s="11">
        <f t="shared" si="66"/>
        <v>2356</v>
      </c>
      <c r="E68" s="11">
        <f t="shared" si="66"/>
        <v>11.5</v>
      </c>
      <c r="F68" s="11">
        <f t="shared" si="66"/>
        <v>54.8</v>
      </c>
      <c r="G68" s="11">
        <f t="shared" si="66"/>
        <v>51.3</v>
      </c>
      <c r="H68" s="11">
        <f t="shared" si="66"/>
        <v>31.5</v>
      </c>
      <c r="I68" s="15">
        <f t="shared" si="66"/>
        <v>0.44374999999999998</v>
      </c>
      <c r="J68" s="11">
        <f t="shared" si="66"/>
        <v>53.7</v>
      </c>
      <c r="K68" s="11"/>
      <c r="L68" s="11"/>
      <c r="M68" s="11"/>
      <c r="N68" s="16" t="s">
        <v>149</v>
      </c>
      <c r="O68" s="17">
        <f>COUNTIF(O2:O66,"=Hôtel")</f>
        <v>46</v>
      </c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3.2" x14ac:dyDescent="0.25">
      <c r="A69" s="13" t="s">
        <v>150</v>
      </c>
      <c r="B69" s="12"/>
      <c r="C69" s="14">
        <f t="shared" ref="C69:J69" si="67">MIN(C2:C66)</f>
        <v>94</v>
      </c>
      <c r="D69" s="11">
        <f t="shared" si="67"/>
        <v>141</v>
      </c>
      <c r="E69" s="11">
        <f t="shared" si="67"/>
        <v>1.4</v>
      </c>
      <c r="F69" s="11">
        <f t="shared" si="67"/>
        <v>0.7</v>
      </c>
      <c r="G69" s="11">
        <f t="shared" si="67"/>
        <v>31</v>
      </c>
      <c r="H69" s="11">
        <f t="shared" si="67"/>
        <v>17.2</v>
      </c>
      <c r="I69" s="15">
        <f t="shared" si="67"/>
        <v>0.22152777777777777</v>
      </c>
      <c r="J69" s="11">
        <f t="shared" si="67"/>
        <v>39</v>
      </c>
      <c r="K69" s="11"/>
      <c r="L69" s="11"/>
      <c r="M69" s="11"/>
      <c r="N69" s="16" t="s">
        <v>151</v>
      </c>
      <c r="O69" s="17">
        <f>COUNTIF(O2:O66,"=Bivouac")</f>
        <v>14</v>
      </c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3.2" x14ac:dyDescent="0.25">
      <c r="A70" s="13" t="s">
        <v>152</v>
      </c>
      <c r="B70" s="12"/>
      <c r="C70" s="18">
        <f t="shared" ref="C70:J70" si="68">AVERAGE(C2:C66)</f>
        <v>194.61538461538461</v>
      </c>
      <c r="D70" s="14">
        <f t="shared" si="68"/>
        <v>1267.741935483871</v>
      </c>
      <c r="E70" s="18">
        <f t="shared" si="68"/>
        <v>5.9725806451612895</v>
      </c>
      <c r="F70" s="18">
        <f t="shared" si="68"/>
        <v>8.6476190476190506</v>
      </c>
      <c r="G70" s="18">
        <f t="shared" si="68"/>
        <v>43.273015873015865</v>
      </c>
      <c r="H70" s="18">
        <f t="shared" si="68"/>
        <v>23.184126984126991</v>
      </c>
      <c r="I70" s="15">
        <f t="shared" si="68"/>
        <v>0.34556451612903227</v>
      </c>
      <c r="J70" s="18">
        <f t="shared" si="68"/>
        <v>48.466666666666676</v>
      </c>
      <c r="K70" s="11"/>
      <c r="L70" s="11"/>
      <c r="M70" s="11"/>
      <c r="N70" s="16" t="s">
        <v>153</v>
      </c>
      <c r="O70" s="17">
        <f>COUNTIF(O2:O66,"=Habitant")</f>
        <v>5</v>
      </c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3.2" x14ac:dyDescent="0.2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7">
        <f>SUM(O68:O70)</f>
        <v>65</v>
      </c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3.2" x14ac:dyDescent="0.25">
      <c r="A72" s="13" t="s">
        <v>154</v>
      </c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3.2" x14ac:dyDescent="0.25">
      <c r="A73" s="19" t="s">
        <v>155</v>
      </c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3.2" x14ac:dyDescent="0.25">
      <c r="A74" s="13" t="s">
        <v>156</v>
      </c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3.2" x14ac:dyDescent="0.25">
      <c r="A75" s="13" t="s">
        <v>157</v>
      </c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3.2" x14ac:dyDescent="0.25">
      <c r="A76" s="13" t="s">
        <v>158</v>
      </c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3.2" x14ac:dyDescent="0.2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3.2" x14ac:dyDescent="0.2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3.2" x14ac:dyDescent="0.2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3.2" x14ac:dyDescent="0.2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3.2" x14ac:dyDescent="0.2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3.2" x14ac:dyDescent="0.2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3.2" x14ac:dyDescent="0.2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3.2" x14ac:dyDescent="0.2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3.2" x14ac:dyDescent="0.2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3.2" x14ac:dyDescent="0.2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3.2" x14ac:dyDescent="0.2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3.2" x14ac:dyDescent="0.2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3.2" x14ac:dyDescent="0.2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3.2" x14ac:dyDescent="0.2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3.2" x14ac:dyDescent="0.2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3.2" x14ac:dyDescent="0.2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3.2" x14ac:dyDescent="0.2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3.2" x14ac:dyDescent="0.2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3.2" x14ac:dyDescent="0.2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3.2" x14ac:dyDescent="0.2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3.2" x14ac:dyDescent="0.2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3.2" x14ac:dyDescent="0.2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3.2" x14ac:dyDescent="0.2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3.2" x14ac:dyDescent="0.2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3.2" x14ac:dyDescent="0.2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3.2" x14ac:dyDescent="0.2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3.2" x14ac:dyDescent="0.2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3.2" x14ac:dyDescent="0.2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3.2" x14ac:dyDescent="0.2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3.2" x14ac:dyDescent="0.2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3.2" x14ac:dyDescent="0.2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3.2" x14ac:dyDescent="0.2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3.2" x14ac:dyDescent="0.2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3.2" x14ac:dyDescent="0.2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3.2" x14ac:dyDescent="0.2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3.2" x14ac:dyDescent="0.25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3.2" x14ac:dyDescent="0.25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3.2" x14ac:dyDescent="0.25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3.2" x14ac:dyDescent="0.25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3.2" x14ac:dyDescent="0.25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3.2" x14ac:dyDescent="0.25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3.2" x14ac:dyDescent="0.25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3.2" x14ac:dyDescent="0.25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3.2" x14ac:dyDescent="0.25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3.2" x14ac:dyDescent="0.25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3.2" x14ac:dyDescent="0.25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3.2" x14ac:dyDescent="0.25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3.2" x14ac:dyDescent="0.25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3.2" x14ac:dyDescent="0.25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3.2" x14ac:dyDescent="0.25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3.2" x14ac:dyDescent="0.25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3.2" x14ac:dyDescent="0.25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3.2" x14ac:dyDescent="0.25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3.2" x14ac:dyDescent="0.25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3.2" x14ac:dyDescent="0.25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3.2" x14ac:dyDescent="0.25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3.2" x14ac:dyDescent="0.25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3.2" x14ac:dyDescent="0.25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3.2" x14ac:dyDescent="0.25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3.2" x14ac:dyDescent="0.25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3.2" x14ac:dyDescent="0.25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3.2" x14ac:dyDescent="0.25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3.2" x14ac:dyDescent="0.25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3.2" x14ac:dyDescent="0.25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3.2" x14ac:dyDescent="0.25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3.2" x14ac:dyDescent="0.25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3.2" x14ac:dyDescent="0.25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3.2" x14ac:dyDescent="0.25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3.2" x14ac:dyDescent="0.25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3.2" x14ac:dyDescent="0.25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3.2" x14ac:dyDescent="0.25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3.2" x14ac:dyDescent="0.25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3.2" x14ac:dyDescent="0.25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3.2" x14ac:dyDescent="0.25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3.2" x14ac:dyDescent="0.25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3.2" x14ac:dyDescent="0.25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3.2" x14ac:dyDescent="0.25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3.2" x14ac:dyDescent="0.25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3.2" x14ac:dyDescent="0.25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3.2" x14ac:dyDescent="0.25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3.2" x14ac:dyDescent="0.25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3.2" x14ac:dyDescent="0.25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3.2" x14ac:dyDescent="0.25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3.2" x14ac:dyDescent="0.25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3.2" x14ac:dyDescent="0.25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3.2" x14ac:dyDescent="0.25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3.2" x14ac:dyDescent="0.25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3.2" x14ac:dyDescent="0.25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3.2" x14ac:dyDescent="0.25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3.2" x14ac:dyDescent="0.25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3.2" x14ac:dyDescent="0.25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3.2" x14ac:dyDescent="0.25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3.2" x14ac:dyDescent="0.25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3.2" x14ac:dyDescent="0.25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3.2" x14ac:dyDescent="0.25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3.2" x14ac:dyDescent="0.25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3.2" x14ac:dyDescent="0.25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3.2" x14ac:dyDescent="0.25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3.2" x14ac:dyDescent="0.25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3.2" x14ac:dyDescent="0.25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3.2" x14ac:dyDescent="0.25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3.2" x14ac:dyDescent="0.25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3.2" x14ac:dyDescent="0.25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3.2" x14ac:dyDescent="0.25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3.2" x14ac:dyDescent="0.25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3.2" x14ac:dyDescent="0.25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3.2" x14ac:dyDescent="0.25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3.2" x14ac:dyDescent="0.25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3.2" x14ac:dyDescent="0.25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3.2" x14ac:dyDescent="0.25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3.2" x14ac:dyDescent="0.25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3.2" x14ac:dyDescent="0.25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3.2" x14ac:dyDescent="0.25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3.2" x14ac:dyDescent="0.25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3.2" x14ac:dyDescent="0.25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3.2" x14ac:dyDescent="0.25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3.2" x14ac:dyDescent="0.25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3.2" x14ac:dyDescent="0.25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3.2" x14ac:dyDescent="0.25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3.2" x14ac:dyDescent="0.25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3.2" x14ac:dyDescent="0.25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3.2" x14ac:dyDescent="0.25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3.2" x14ac:dyDescent="0.25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3.2" x14ac:dyDescent="0.25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3.2" x14ac:dyDescent="0.25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3.2" x14ac:dyDescent="0.25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3.2" x14ac:dyDescent="0.25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3.2" x14ac:dyDescent="0.25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3.2" x14ac:dyDescent="0.25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3.2" x14ac:dyDescent="0.25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3.2" x14ac:dyDescent="0.25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3.2" x14ac:dyDescent="0.25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3.2" x14ac:dyDescent="0.25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3.2" x14ac:dyDescent="0.25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3.2" x14ac:dyDescent="0.25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3.2" x14ac:dyDescent="0.25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3.2" x14ac:dyDescent="0.25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13.2" x14ac:dyDescent="0.25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3.2" x14ac:dyDescent="0.25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3.2" x14ac:dyDescent="0.25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3.2" x14ac:dyDescent="0.25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3.2" x14ac:dyDescent="0.25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ht="13.2" x14ac:dyDescent="0.25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ht="13.2" x14ac:dyDescent="0.25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3.2" x14ac:dyDescent="0.25">
      <c r="A221" s="11"/>
      <c r="B221" s="12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ht="13.2" x14ac:dyDescent="0.25">
      <c r="A222" s="11"/>
      <c r="B222" s="12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ht="13.2" x14ac:dyDescent="0.25">
      <c r="A223" s="11"/>
      <c r="B223" s="12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3.2" x14ac:dyDescent="0.25">
      <c r="A224" s="11"/>
      <c r="B224" s="12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13.2" x14ac:dyDescent="0.25">
      <c r="A225" s="11"/>
      <c r="B225" s="12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ht="13.2" x14ac:dyDescent="0.25">
      <c r="A226" s="11"/>
      <c r="B226" s="12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3.2" x14ac:dyDescent="0.25">
      <c r="A227" s="11"/>
      <c r="B227" s="12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13.2" x14ac:dyDescent="0.25">
      <c r="A228" s="11"/>
      <c r="B228" s="12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ht="13.2" x14ac:dyDescent="0.25">
      <c r="A229" s="11"/>
      <c r="B229" s="12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3.2" x14ac:dyDescent="0.25">
      <c r="A230" s="11"/>
      <c r="B230" s="12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13.2" x14ac:dyDescent="0.25">
      <c r="A231" s="11"/>
      <c r="B231" s="12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ht="13.2" x14ac:dyDescent="0.25">
      <c r="A232" s="11"/>
      <c r="B232" s="12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3.2" x14ac:dyDescent="0.25">
      <c r="A233" s="11"/>
      <c r="B233" s="12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13.2" x14ac:dyDescent="0.25">
      <c r="A234" s="11"/>
      <c r="B234" s="12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ht="13.2" x14ac:dyDescent="0.25">
      <c r="A235" s="11"/>
      <c r="B235" s="12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3.2" x14ac:dyDescent="0.25">
      <c r="A236" s="11"/>
      <c r="B236" s="12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13.2" x14ac:dyDescent="0.25">
      <c r="A237" s="11"/>
      <c r="B237" s="12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ht="13.2" x14ac:dyDescent="0.25">
      <c r="A238" s="11"/>
      <c r="B238" s="12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3.2" x14ac:dyDescent="0.25">
      <c r="A239" s="11"/>
      <c r="B239" s="12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3.2" x14ac:dyDescent="0.25">
      <c r="A240" s="11"/>
      <c r="B240" s="12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3.2" x14ac:dyDescent="0.25">
      <c r="A241" s="11"/>
      <c r="B241" s="12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3.2" x14ac:dyDescent="0.25">
      <c r="A242" s="11"/>
      <c r="B242" s="12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3.2" x14ac:dyDescent="0.25">
      <c r="A243" s="11"/>
      <c r="B243" s="12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ht="13.2" x14ac:dyDescent="0.25">
      <c r="A244" s="11"/>
      <c r="B244" s="12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3.2" x14ac:dyDescent="0.25">
      <c r="A245" s="11"/>
      <c r="B245" s="12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3.2" x14ac:dyDescent="0.25">
      <c r="A246" s="11"/>
      <c r="B246" s="12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13.2" x14ac:dyDescent="0.25">
      <c r="A247" s="11"/>
      <c r="B247" s="12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3.2" x14ac:dyDescent="0.25">
      <c r="A248" s="11"/>
      <c r="B248" s="12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3.2" x14ac:dyDescent="0.25">
      <c r="A249" s="11"/>
      <c r="B249" s="12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3.2" x14ac:dyDescent="0.25">
      <c r="A250" s="11"/>
      <c r="B250" s="12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3.2" x14ac:dyDescent="0.25">
      <c r="A251" s="11"/>
      <c r="B251" s="12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3.2" x14ac:dyDescent="0.25">
      <c r="A252" s="11"/>
      <c r="B252" s="12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13.2" x14ac:dyDescent="0.25">
      <c r="A253" s="11"/>
      <c r="B253" s="12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3.2" x14ac:dyDescent="0.25">
      <c r="A254" s="11"/>
      <c r="B254" s="12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3.2" x14ac:dyDescent="0.25">
      <c r="A255" s="11"/>
      <c r="B255" s="12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13.2" x14ac:dyDescent="0.25">
      <c r="A256" s="11"/>
      <c r="B256" s="12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3.2" x14ac:dyDescent="0.25">
      <c r="A257" s="11"/>
      <c r="B257" s="12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3.2" x14ac:dyDescent="0.25">
      <c r="A258" s="11"/>
      <c r="B258" s="12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13.2" x14ac:dyDescent="0.25">
      <c r="A259" s="11"/>
      <c r="B259" s="12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3.2" x14ac:dyDescent="0.25">
      <c r="A260" s="11"/>
      <c r="B260" s="12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3.2" x14ac:dyDescent="0.25">
      <c r="A261" s="11"/>
      <c r="B261" s="12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ht="13.2" x14ac:dyDescent="0.25">
      <c r="A262" s="11"/>
      <c r="B262" s="12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3.2" x14ac:dyDescent="0.25">
      <c r="A263" s="11"/>
      <c r="B263" s="12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3.2" x14ac:dyDescent="0.25">
      <c r="A264" s="11"/>
      <c r="B264" s="12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3.2" x14ac:dyDescent="0.25">
      <c r="A265" s="11"/>
      <c r="B265" s="12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3.2" x14ac:dyDescent="0.25">
      <c r="A266" s="11"/>
      <c r="B266" s="12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ht="13.2" x14ac:dyDescent="0.25">
      <c r="A267" s="11"/>
      <c r="B267" s="12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ht="13.2" x14ac:dyDescent="0.25">
      <c r="A268" s="11"/>
      <c r="B268" s="12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3.2" x14ac:dyDescent="0.25">
      <c r="A269" s="11"/>
      <c r="B269" s="12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ht="13.2" x14ac:dyDescent="0.25">
      <c r="A270" s="11"/>
      <c r="B270" s="12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13.2" x14ac:dyDescent="0.25">
      <c r="A271" s="11"/>
      <c r="B271" s="12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3.2" x14ac:dyDescent="0.25">
      <c r="A272" s="11"/>
      <c r="B272" s="12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3.2" x14ac:dyDescent="0.25">
      <c r="A273" s="11"/>
      <c r="B273" s="12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3.2" x14ac:dyDescent="0.25">
      <c r="A274" s="11"/>
      <c r="B274" s="12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3.2" x14ac:dyDescent="0.25">
      <c r="A275" s="11"/>
      <c r="B275" s="12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13.2" x14ac:dyDescent="0.25">
      <c r="A276" s="11"/>
      <c r="B276" s="12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3.2" x14ac:dyDescent="0.25">
      <c r="A277" s="11"/>
      <c r="B277" s="12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3.2" x14ac:dyDescent="0.25">
      <c r="A278" s="11"/>
      <c r="B278" s="12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13.2" x14ac:dyDescent="0.25">
      <c r="A279" s="11"/>
      <c r="B279" s="12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3.2" x14ac:dyDescent="0.25">
      <c r="A280" s="11"/>
      <c r="B280" s="12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3.2" x14ac:dyDescent="0.25">
      <c r="A281" s="11"/>
      <c r="B281" s="12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13.2" x14ac:dyDescent="0.25">
      <c r="A282" s="11"/>
      <c r="B282" s="12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3.2" x14ac:dyDescent="0.25">
      <c r="A283" s="11"/>
      <c r="B283" s="12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3.2" x14ac:dyDescent="0.25">
      <c r="A284" s="11"/>
      <c r="B284" s="12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13.2" x14ac:dyDescent="0.25">
      <c r="A285" s="11"/>
      <c r="B285" s="12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13.2" x14ac:dyDescent="0.25">
      <c r="A286" s="11"/>
      <c r="B286" s="12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3.2" x14ac:dyDescent="0.25">
      <c r="A287" s="11"/>
      <c r="B287" s="12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3.2" x14ac:dyDescent="0.25">
      <c r="A288" s="11"/>
      <c r="B288" s="12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3.2" x14ac:dyDescent="0.25">
      <c r="A289" s="11"/>
      <c r="B289" s="12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3.2" x14ac:dyDescent="0.25">
      <c r="A290" s="11"/>
      <c r="B290" s="12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13.2" x14ac:dyDescent="0.25">
      <c r="A291" s="11"/>
      <c r="B291" s="12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3.2" x14ac:dyDescent="0.25">
      <c r="A292" s="11"/>
      <c r="B292" s="12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3.2" x14ac:dyDescent="0.25">
      <c r="A293" s="11"/>
      <c r="B293" s="12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3.2" x14ac:dyDescent="0.25">
      <c r="A294" s="11"/>
      <c r="B294" s="12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3.2" x14ac:dyDescent="0.25">
      <c r="A295" s="11"/>
      <c r="B295" s="12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3.2" x14ac:dyDescent="0.25">
      <c r="A296" s="11"/>
      <c r="B296" s="12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13.2" x14ac:dyDescent="0.25">
      <c r="A297" s="11"/>
      <c r="B297" s="12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3.2" x14ac:dyDescent="0.25">
      <c r="A298" s="11"/>
      <c r="B298" s="12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3.2" x14ac:dyDescent="0.25">
      <c r="A299" s="11"/>
      <c r="B299" s="12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ht="13.2" x14ac:dyDescent="0.25">
      <c r="A300" s="11"/>
      <c r="B300" s="12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3.2" x14ac:dyDescent="0.25">
      <c r="A301" s="11"/>
      <c r="B301" s="12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3.2" x14ac:dyDescent="0.25">
      <c r="A302" s="11"/>
      <c r="B302" s="12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3.2" x14ac:dyDescent="0.25">
      <c r="A303" s="11"/>
      <c r="B303" s="12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3.2" x14ac:dyDescent="0.25">
      <c r="A304" s="11"/>
      <c r="B304" s="12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3.2" x14ac:dyDescent="0.25">
      <c r="A305" s="11"/>
      <c r="B305" s="12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13.2" x14ac:dyDescent="0.25">
      <c r="A306" s="11"/>
      <c r="B306" s="12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3.2" x14ac:dyDescent="0.25">
      <c r="A307" s="11"/>
      <c r="B307" s="12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3.2" x14ac:dyDescent="0.25">
      <c r="A308" s="11"/>
      <c r="B308" s="12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13.2" x14ac:dyDescent="0.25">
      <c r="A309" s="11"/>
      <c r="B309" s="12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3.2" x14ac:dyDescent="0.25">
      <c r="A310" s="11"/>
      <c r="B310" s="12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3.2" x14ac:dyDescent="0.25">
      <c r="A311" s="11"/>
      <c r="B311" s="12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3.2" x14ac:dyDescent="0.25">
      <c r="A312" s="11"/>
      <c r="B312" s="12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3.2" x14ac:dyDescent="0.25">
      <c r="A313" s="11"/>
      <c r="B313" s="12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3.2" x14ac:dyDescent="0.25">
      <c r="A314" s="11"/>
      <c r="B314" s="12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13.2" x14ac:dyDescent="0.25">
      <c r="A315" s="11"/>
      <c r="B315" s="12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3.2" x14ac:dyDescent="0.25">
      <c r="A316" s="11"/>
      <c r="B316" s="12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3.2" x14ac:dyDescent="0.25">
      <c r="A317" s="11"/>
      <c r="B317" s="12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13.2" x14ac:dyDescent="0.25">
      <c r="A318" s="11"/>
      <c r="B318" s="12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3.2" x14ac:dyDescent="0.25">
      <c r="A319" s="11"/>
      <c r="B319" s="12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3.2" x14ac:dyDescent="0.25">
      <c r="A320" s="11"/>
      <c r="B320" s="12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13.2" x14ac:dyDescent="0.25">
      <c r="A321" s="11"/>
      <c r="B321" s="12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3.2" x14ac:dyDescent="0.25">
      <c r="A322" s="11"/>
      <c r="B322" s="12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3.2" x14ac:dyDescent="0.25">
      <c r="A323" s="11"/>
      <c r="B323" s="12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ht="13.2" x14ac:dyDescent="0.25">
      <c r="A324" s="11"/>
      <c r="B324" s="12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3.2" x14ac:dyDescent="0.25">
      <c r="A325" s="11"/>
      <c r="B325" s="12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3.2" x14ac:dyDescent="0.25">
      <c r="A326" s="11"/>
      <c r="B326" s="12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3.2" x14ac:dyDescent="0.25">
      <c r="A327" s="11"/>
      <c r="B327" s="12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3.2" x14ac:dyDescent="0.25">
      <c r="A328" s="11"/>
      <c r="B328" s="12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3.2" x14ac:dyDescent="0.25">
      <c r="A329" s="11"/>
      <c r="B329" s="12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3.2" x14ac:dyDescent="0.25">
      <c r="A330" s="11"/>
      <c r="B330" s="12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3.2" x14ac:dyDescent="0.25">
      <c r="A331" s="11"/>
      <c r="B331" s="12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3.2" x14ac:dyDescent="0.25">
      <c r="A332" s="11"/>
      <c r="B332" s="12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ht="13.2" x14ac:dyDescent="0.25">
      <c r="A333" s="11"/>
      <c r="B333" s="12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3.2" x14ac:dyDescent="0.25">
      <c r="A334" s="11"/>
      <c r="B334" s="12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3.2" x14ac:dyDescent="0.25">
      <c r="A335" s="11"/>
      <c r="B335" s="12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13.2" x14ac:dyDescent="0.25">
      <c r="A336" s="11"/>
      <c r="B336" s="12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3.2" x14ac:dyDescent="0.25">
      <c r="A337" s="11"/>
      <c r="B337" s="12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3.2" x14ac:dyDescent="0.25">
      <c r="A338" s="11"/>
      <c r="B338" s="12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13.2" x14ac:dyDescent="0.25">
      <c r="A339" s="11"/>
      <c r="B339" s="12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3.2" x14ac:dyDescent="0.25">
      <c r="A340" s="11"/>
      <c r="B340" s="12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3.2" x14ac:dyDescent="0.25">
      <c r="A341" s="11"/>
      <c r="B341" s="12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3.2" x14ac:dyDescent="0.25">
      <c r="A342" s="11"/>
      <c r="B342" s="12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3.2" x14ac:dyDescent="0.25">
      <c r="A343" s="11"/>
      <c r="B343" s="12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3.2" x14ac:dyDescent="0.25">
      <c r="A344" s="11"/>
      <c r="B344" s="12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ht="13.2" x14ac:dyDescent="0.25">
      <c r="A345" s="11"/>
      <c r="B345" s="12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3.2" x14ac:dyDescent="0.25">
      <c r="A346" s="11"/>
      <c r="B346" s="12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3.2" x14ac:dyDescent="0.25">
      <c r="A347" s="11"/>
      <c r="B347" s="12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3.2" x14ac:dyDescent="0.25">
      <c r="A348" s="11"/>
      <c r="B348" s="12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3.2" x14ac:dyDescent="0.25">
      <c r="A349" s="11"/>
      <c r="B349" s="12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3.2" x14ac:dyDescent="0.25">
      <c r="A350" s="11"/>
      <c r="B350" s="12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3.2" x14ac:dyDescent="0.25">
      <c r="A351" s="11"/>
      <c r="B351" s="12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3.2" x14ac:dyDescent="0.25">
      <c r="A352" s="11"/>
      <c r="B352" s="12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3.2" x14ac:dyDescent="0.25">
      <c r="A353" s="11"/>
      <c r="B353" s="12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ht="13.2" x14ac:dyDescent="0.25">
      <c r="A354" s="11"/>
      <c r="B354" s="12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3.2" x14ac:dyDescent="0.25">
      <c r="A355" s="11"/>
      <c r="B355" s="12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3.2" x14ac:dyDescent="0.25">
      <c r="A356" s="11"/>
      <c r="B356" s="12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13.2" x14ac:dyDescent="0.25">
      <c r="A357" s="11"/>
      <c r="B357" s="12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3.2" x14ac:dyDescent="0.25">
      <c r="A358" s="11"/>
      <c r="B358" s="12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3.2" x14ac:dyDescent="0.25">
      <c r="A359" s="11"/>
      <c r="B359" s="12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13.2" x14ac:dyDescent="0.25">
      <c r="A360" s="11"/>
      <c r="B360" s="12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3.2" x14ac:dyDescent="0.25">
      <c r="A361" s="11"/>
      <c r="B361" s="12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3.2" x14ac:dyDescent="0.25">
      <c r="A362" s="11"/>
      <c r="B362" s="12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13.2" x14ac:dyDescent="0.25">
      <c r="A363" s="11"/>
      <c r="B363" s="12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3.2" x14ac:dyDescent="0.25">
      <c r="A364" s="11"/>
      <c r="B364" s="12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3.2" x14ac:dyDescent="0.25">
      <c r="A365" s="11"/>
      <c r="B365" s="12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3.2" x14ac:dyDescent="0.25">
      <c r="A366" s="11"/>
      <c r="B366" s="12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3.2" x14ac:dyDescent="0.25">
      <c r="A367" s="11"/>
      <c r="B367" s="12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3.2" x14ac:dyDescent="0.25">
      <c r="A368" s="11"/>
      <c r="B368" s="12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3.2" x14ac:dyDescent="0.25">
      <c r="A369" s="11"/>
      <c r="B369" s="12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3.2" x14ac:dyDescent="0.25">
      <c r="A370" s="11"/>
      <c r="B370" s="12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3.2" x14ac:dyDescent="0.25">
      <c r="A371" s="11"/>
      <c r="B371" s="12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13.2" x14ac:dyDescent="0.25">
      <c r="A372" s="11"/>
      <c r="B372" s="12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3.2" x14ac:dyDescent="0.25">
      <c r="A373" s="11"/>
      <c r="B373" s="12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3.2" x14ac:dyDescent="0.25">
      <c r="A374" s="11"/>
      <c r="B374" s="12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13.2" x14ac:dyDescent="0.25">
      <c r="A375" s="11"/>
      <c r="B375" s="12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3.2" x14ac:dyDescent="0.25">
      <c r="A376" s="11"/>
      <c r="B376" s="12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3.2" x14ac:dyDescent="0.25">
      <c r="A377" s="11"/>
      <c r="B377" s="12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3.2" x14ac:dyDescent="0.25">
      <c r="A378" s="11"/>
      <c r="B378" s="12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3.2" x14ac:dyDescent="0.25">
      <c r="A379" s="11"/>
      <c r="B379" s="12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3.2" x14ac:dyDescent="0.25">
      <c r="A380" s="11"/>
      <c r="B380" s="12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3.2" x14ac:dyDescent="0.25">
      <c r="A381" s="11"/>
      <c r="B381" s="12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3.2" x14ac:dyDescent="0.25">
      <c r="A382" s="11"/>
      <c r="B382" s="12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3.2" x14ac:dyDescent="0.25">
      <c r="A383" s="11"/>
      <c r="B383" s="12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13.2" x14ac:dyDescent="0.25">
      <c r="A384" s="11"/>
      <c r="B384" s="12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3.2" x14ac:dyDescent="0.25">
      <c r="A385" s="11"/>
      <c r="B385" s="12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3.2" x14ac:dyDescent="0.25">
      <c r="A386" s="11"/>
      <c r="B386" s="12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13.2" x14ac:dyDescent="0.25">
      <c r="A387" s="11"/>
      <c r="B387" s="12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3.2" x14ac:dyDescent="0.25">
      <c r="A388" s="11"/>
      <c r="B388" s="12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3.2" x14ac:dyDescent="0.25">
      <c r="A389" s="11"/>
      <c r="B389" s="12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13.2" x14ac:dyDescent="0.25">
      <c r="A390" s="11"/>
      <c r="B390" s="12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3.2" x14ac:dyDescent="0.25">
      <c r="A391" s="11"/>
      <c r="B391" s="12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3.2" x14ac:dyDescent="0.25">
      <c r="A392" s="11"/>
      <c r="B392" s="12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3.2" x14ac:dyDescent="0.25">
      <c r="A393" s="11"/>
      <c r="B393" s="12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3.2" x14ac:dyDescent="0.25">
      <c r="A394" s="11"/>
      <c r="B394" s="12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3.2" x14ac:dyDescent="0.25">
      <c r="A395" s="11"/>
      <c r="B395" s="12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ht="13.2" x14ac:dyDescent="0.25">
      <c r="A396" s="11"/>
      <c r="B396" s="12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3.2" x14ac:dyDescent="0.25">
      <c r="A397" s="11"/>
      <c r="B397" s="12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3.2" x14ac:dyDescent="0.25">
      <c r="A398" s="11"/>
      <c r="B398" s="12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ht="13.2" x14ac:dyDescent="0.25">
      <c r="A399" s="11"/>
      <c r="B399" s="12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3.2" x14ac:dyDescent="0.25">
      <c r="A400" s="11"/>
      <c r="B400" s="12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3.2" x14ac:dyDescent="0.25">
      <c r="A401" s="11"/>
      <c r="B401" s="12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ht="13.2" x14ac:dyDescent="0.25">
      <c r="A402" s="11"/>
      <c r="B402" s="12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3.2" x14ac:dyDescent="0.25">
      <c r="A403" s="11"/>
      <c r="B403" s="12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3.2" x14ac:dyDescent="0.25">
      <c r="A404" s="11"/>
      <c r="B404" s="12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ht="13.2" x14ac:dyDescent="0.25">
      <c r="A405" s="11"/>
      <c r="B405" s="12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3.2" x14ac:dyDescent="0.25">
      <c r="A406" s="11"/>
      <c r="B406" s="12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3.2" x14ac:dyDescent="0.25">
      <c r="A407" s="11"/>
      <c r="B407" s="12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ht="13.2" x14ac:dyDescent="0.25">
      <c r="A408" s="11"/>
      <c r="B408" s="12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3.2" x14ac:dyDescent="0.25">
      <c r="A409" s="11"/>
      <c r="B409" s="12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3.2" x14ac:dyDescent="0.25">
      <c r="A410" s="11"/>
      <c r="B410" s="12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ht="13.2" x14ac:dyDescent="0.25">
      <c r="A411" s="11"/>
      <c r="B411" s="12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3.2" x14ac:dyDescent="0.25">
      <c r="A412" s="11"/>
      <c r="B412" s="12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3.2" x14ac:dyDescent="0.25">
      <c r="A413" s="11"/>
      <c r="B413" s="12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ht="13.2" x14ac:dyDescent="0.25">
      <c r="A414" s="11"/>
      <c r="B414" s="12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3.2" x14ac:dyDescent="0.25">
      <c r="A415" s="11"/>
      <c r="B415" s="12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3.2" x14ac:dyDescent="0.25">
      <c r="A416" s="11"/>
      <c r="B416" s="12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ht="13.2" x14ac:dyDescent="0.25">
      <c r="A417" s="11"/>
      <c r="B417" s="12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3.2" x14ac:dyDescent="0.25">
      <c r="A418" s="11"/>
      <c r="B418" s="12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3.2" x14ac:dyDescent="0.25">
      <c r="A419" s="11"/>
      <c r="B419" s="12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ht="13.2" x14ac:dyDescent="0.25">
      <c r="A420" s="11"/>
      <c r="B420" s="12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3.2" x14ac:dyDescent="0.25">
      <c r="A421" s="11"/>
      <c r="B421" s="12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3.2" x14ac:dyDescent="0.25">
      <c r="A422" s="11"/>
      <c r="B422" s="12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ht="13.2" x14ac:dyDescent="0.25">
      <c r="A423" s="11"/>
      <c r="B423" s="12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3.2" x14ac:dyDescent="0.25">
      <c r="A424" s="11"/>
      <c r="B424" s="12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13.2" x14ac:dyDescent="0.25">
      <c r="A425" s="11"/>
      <c r="B425" s="12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13.2" x14ac:dyDescent="0.25">
      <c r="A426" s="11"/>
      <c r="B426" s="12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ht="13.2" x14ac:dyDescent="0.25">
      <c r="A427" s="11"/>
      <c r="B427" s="12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ht="13.2" x14ac:dyDescent="0.25">
      <c r="A428" s="11"/>
      <c r="B428" s="12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ht="13.2" x14ac:dyDescent="0.25">
      <c r="A429" s="11"/>
      <c r="B429" s="12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ht="13.2" x14ac:dyDescent="0.25">
      <c r="A430" s="11"/>
      <c r="B430" s="12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ht="13.2" x14ac:dyDescent="0.25">
      <c r="A431" s="11"/>
      <c r="B431" s="12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ht="13.2" x14ac:dyDescent="0.25">
      <c r="A432" s="11"/>
      <c r="B432" s="12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ht="13.2" x14ac:dyDescent="0.25">
      <c r="A433" s="11"/>
      <c r="B433" s="12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ht="13.2" x14ac:dyDescent="0.25">
      <c r="A434" s="11"/>
      <c r="B434" s="12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ht="13.2" x14ac:dyDescent="0.25">
      <c r="A435" s="11"/>
      <c r="B435" s="12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ht="13.2" x14ac:dyDescent="0.25">
      <c r="A436" s="11"/>
      <c r="B436" s="12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ht="13.2" x14ac:dyDescent="0.25">
      <c r="A437" s="11"/>
      <c r="B437" s="12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ht="13.2" x14ac:dyDescent="0.25">
      <c r="A438" s="11"/>
      <c r="B438" s="12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13.2" x14ac:dyDescent="0.25">
      <c r="A439" s="11"/>
      <c r="B439" s="12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13.2" x14ac:dyDescent="0.25">
      <c r="A440" s="11"/>
      <c r="B440" s="12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13.2" x14ac:dyDescent="0.25">
      <c r="A441" s="11"/>
      <c r="B441" s="12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13.2" x14ac:dyDescent="0.25">
      <c r="A442" s="11"/>
      <c r="B442" s="12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ht="13.2" x14ac:dyDescent="0.25">
      <c r="A443" s="11"/>
      <c r="B443" s="12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ht="13.2" x14ac:dyDescent="0.25">
      <c r="A444" s="11"/>
      <c r="B444" s="12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ht="13.2" x14ac:dyDescent="0.25">
      <c r="A445" s="11"/>
      <c r="B445" s="12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ht="13.2" x14ac:dyDescent="0.25">
      <c r="A446" s="11"/>
      <c r="B446" s="12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ht="13.2" x14ac:dyDescent="0.25">
      <c r="A447" s="11"/>
      <c r="B447" s="12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ht="13.2" x14ac:dyDescent="0.25">
      <c r="A448" s="11"/>
      <c r="B448" s="12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ht="13.2" x14ac:dyDescent="0.25">
      <c r="A449" s="11"/>
      <c r="B449" s="12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ht="13.2" x14ac:dyDescent="0.25">
      <c r="A450" s="11"/>
      <c r="B450" s="12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ht="13.2" x14ac:dyDescent="0.25">
      <c r="A451" s="11"/>
      <c r="B451" s="12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ht="13.2" x14ac:dyDescent="0.25">
      <c r="A452" s="11"/>
      <c r="B452" s="12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ht="13.2" x14ac:dyDescent="0.25">
      <c r="A453" s="11"/>
      <c r="B453" s="12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ht="13.2" x14ac:dyDescent="0.25">
      <c r="A454" s="11"/>
      <c r="B454" s="12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ht="13.2" x14ac:dyDescent="0.25">
      <c r="A455" s="11"/>
      <c r="B455" s="12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ht="13.2" x14ac:dyDescent="0.25">
      <c r="A456" s="11"/>
      <c r="B456" s="12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13.2" x14ac:dyDescent="0.25">
      <c r="A457" s="11"/>
      <c r="B457" s="12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ht="13.2" x14ac:dyDescent="0.25">
      <c r="A458" s="11"/>
      <c r="B458" s="12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ht="13.2" x14ac:dyDescent="0.25">
      <c r="A459" s="11"/>
      <c r="B459" s="12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ht="13.2" x14ac:dyDescent="0.25">
      <c r="A460" s="11"/>
      <c r="B460" s="12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13.2" x14ac:dyDescent="0.25">
      <c r="A461" s="11"/>
      <c r="B461" s="12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ht="13.2" x14ac:dyDescent="0.25">
      <c r="A462" s="11"/>
      <c r="B462" s="12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13.2" x14ac:dyDescent="0.25">
      <c r="A463" s="11"/>
      <c r="B463" s="12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13.2" x14ac:dyDescent="0.25">
      <c r="A464" s="11"/>
      <c r="B464" s="12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3.2" x14ac:dyDescent="0.25">
      <c r="A465" s="11"/>
      <c r="B465" s="12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13.2" x14ac:dyDescent="0.25">
      <c r="A466" s="11"/>
      <c r="B466" s="12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ht="13.2" x14ac:dyDescent="0.25">
      <c r="A467" s="11"/>
      <c r="B467" s="12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ht="13.2" x14ac:dyDescent="0.25">
      <c r="A468" s="11"/>
      <c r="B468" s="12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ht="13.2" x14ac:dyDescent="0.25">
      <c r="A469" s="11"/>
      <c r="B469" s="12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ht="13.2" x14ac:dyDescent="0.25">
      <c r="A470" s="11"/>
      <c r="B470" s="12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13.2" x14ac:dyDescent="0.25">
      <c r="A471" s="11"/>
      <c r="B471" s="12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13.2" x14ac:dyDescent="0.25">
      <c r="A472" s="11"/>
      <c r="B472" s="12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13.2" x14ac:dyDescent="0.25">
      <c r="A473" s="11"/>
      <c r="B473" s="12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13.2" x14ac:dyDescent="0.25">
      <c r="A474" s="11"/>
      <c r="B474" s="12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ht="13.2" x14ac:dyDescent="0.25">
      <c r="A475" s="11"/>
      <c r="B475" s="12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ht="13.2" x14ac:dyDescent="0.25">
      <c r="A476" s="11"/>
      <c r="B476" s="12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ht="13.2" x14ac:dyDescent="0.25">
      <c r="A477" s="11"/>
      <c r="B477" s="12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ht="13.2" x14ac:dyDescent="0.25">
      <c r="A478" s="11"/>
      <c r="B478" s="12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ht="13.2" x14ac:dyDescent="0.25">
      <c r="A479" s="11"/>
      <c r="B479" s="12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ht="13.2" x14ac:dyDescent="0.25">
      <c r="A480" s="11"/>
      <c r="B480" s="12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ht="13.2" x14ac:dyDescent="0.25">
      <c r="A481" s="11"/>
      <c r="B481" s="12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ht="13.2" x14ac:dyDescent="0.25">
      <c r="A482" s="11"/>
      <c r="B482" s="12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13.2" x14ac:dyDescent="0.25">
      <c r="A483" s="11"/>
      <c r="B483" s="12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ht="13.2" x14ac:dyDescent="0.25">
      <c r="A484" s="11"/>
      <c r="B484" s="12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ht="13.2" x14ac:dyDescent="0.25">
      <c r="A485" s="11"/>
      <c r="B485" s="12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ht="13.2" x14ac:dyDescent="0.25">
      <c r="A486" s="11"/>
      <c r="B486" s="12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ht="13.2" x14ac:dyDescent="0.25">
      <c r="A487" s="11"/>
      <c r="B487" s="12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13.2" x14ac:dyDescent="0.25">
      <c r="A488" s="11"/>
      <c r="B488" s="12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13.2" x14ac:dyDescent="0.25">
      <c r="A489" s="11"/>
      <c r="B489" s="12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13.2" x14ac:dyDescent="0.25">
      <c r="A490" s="11"/>
      <c r="B490" s="12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13.2" x14ac:dyDescent="0.25">
      <c r="A491" s="11"/>
      <c r="B491" s="12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ht="13.2" x14ac:dyDescent="0.25">
      <c r="A492" s="11"/>
      <c r="B492" s="12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13.2" x14ac:dyDescent="0.25">
      <c r="A493" s="11"/>
      <c r="B493" s="12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13.2" x14ac:dyDescent="0.25">
      <c r="A494" s="11"/>
      <c r="B494" s="12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ht="13.2" x14ac:dyDescent="0.25">
      <c r="A495" s="11"/>
      <c r="B495" s="12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13.2" x14ac:dyDescent="0.25">
      <c r="A496" s="11"/>
      <c r="B496" s="12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ht="13.2" x14ac:dyDescent="0.25">
      <c r="A497" s="11"/>
      <c r="B497" s="12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3.2" x14ac:dyDescent="0.25">
      <c r="A498" s="11"/>
      <c r="B498" s="12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3.2" x14ac:dyDescent="0.25">
      <c r="A499" s="11"/>
      <c r="B499" s="12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3.2" x14ac:dyDescent="0.25">
      <c r="A500" s="11"/>
      <c r="B500" s="12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3.2" x14ac:dyDescent="0.25">
      <c r="A501" s="11"/>
      <c r="B501" s="12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3.2" x14ac:dyDescent="0.25">
      <c r="A502" s="11"/>
      <c r="B502" s="12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3.2" x14ac:dyDescent="0.25">
      <c r="A503" s="11"/>
      <c r="B503" s="12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3.2" x14ac:dyDescent="0.25">
      <c r="A504" s="11"/>
      <c r="B504" s="12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3.2" x14ac:dyDescent="0.25">
      <c r="A505" s="11"/>
      <c r="B505" s="12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3.2" x14ac:dyDescent="0.25">
      <c r="A506" s="11"/>
      <c r="B506" s="12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3.2" x14ac:dyDescent="0.25">
      <c r="A507" s="11"/>
      <c r="B507" s="12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3.2" x14ac:dyDescent="0.25">
      <c r="A508" s="11"/>
      <c r="B508" s="12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3.2" x14ac:dyDescent="0.25">
      <c r="A509" s="11"/>
      <c r="B509" s="12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3.2" x14ac:dyDescent="0.25">
      <c r="A510" s="11"/>
      <c r="B510" s="12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3.2" x14ac:dyDescent="0.25">
      <c r="A511" s="11"/>
      <c r="B511" s="12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3.2" x14ac:dyDescent="0.25">
      <c r="A512" s="11"/>
      <c r="B512" s="12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3.2" x14ac:dyDescent="0.25">
      <c r="A513" s="11"/>
      <c r="B513" s="12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3.2" x14ac:dyDescent="0.25">
      <c r="A514" s="11"/>
      <c r="B514" s="12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3.2" x14ac:dyDescent="0.25">
      <c r="A515" s="11"/>
      <c r="B515" s="12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3.2" x14ac:dyDescent="0.25">
      <c r="A516" s="11"/>
      <c r="B516" s="12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3.2" x14ac:dyDescent="0.25">
      <c r="A517" s="11"/>
      <c r="B517" s="12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3.2" x14ac:dyDescent="0.25">
      <c r="A518" s="11"/>
      <c r="B518" s="12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3.2" x14ac:dyDescent="0.25">
      <c r="A519" s="11"/>
      <c r="B519" s="12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3.2" x14ac:dyDescent="0.25">
      <c r="A520" s="11"/>
      <c r="B520" s="12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3.2" x14ac:dyDescent="0.25">
      <c r="A521" s="11"/>
      <c r="B521" s="12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3.2" x14ac:dyDescent="0.25">
      <c r="A522" s="11"/>
      <c r="B522" s="12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3.2" x14ac:dyDescent="0.25">
      <c r="A523" s="11"/>
      <c r="B523" s="12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3.2" x14ac:dyDescent="0.25">
      <c r="A524" s="11"/>
      <c r="B524" s="12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3.2" x14ac:dyDescent="0.25">
      <c r="A525" s="11"/>
      <c r="B525" s="12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3.2" x14ac:dyDescent="0.25">
      <c r="A526" s="11"/>
      <c r="B526" s="12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3.2" x14ac:dyDescent="0.25">
      <c r="A527" s="11"/>
      <c r="B527" s="12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3.2" x14ac:dyDescent="0.25">
      <c r="A528" s="11"/>
      <c r="B528" s="12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3.2" x14ac:dyDescent="0.25">
      <c r="A529" s="11"/>
      <c r="B529" s="12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3.2" x14ac:dyDescent="0.25">
      <c r="A530" s="11"/>
      <c r="B530" s="12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3.2" x14ac:dyDescent="0.25">
      <c r="A531" s="11"/>
      <c r="B531" s="12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3.2" x14ac:dyDescent="0.25">
      <c r="A532" s="11"/>
      <c r="B532" s="12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3.2" x14ac:dyDescent="0.25">
      <c r="A533" s="11"/>
      <c r="B533" s="12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3.2" x14ac:dyDescent="0.25">
      <c r="A534" s="11"/>
      <c r="B534" s="12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3.2" x14ac:dyDescent="0.25">
      <c r="A535" s="11"/>
      <c r="B535" s="12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3.2" x14ac:dyDescent="0.25">
      <c r="A536" s="11"/>
      <c r="B536" s="12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3.2" x14ac:dyDescent="0.25">
      <c r="A537" s="11"/>
      <c r="B537" s="12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3.2" x14ac:dyDescent="0.25">
      <c r="A538" s="11"/>
      <c r="B538" s="12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3.2" x14ac:dyDescent="0.25">
      <c r="A539" s="11"/>
      <c r="B539" s="12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3.2" x14ac:dyDescent="0.25">
      <c r="A540" s="11"/>
      <c r="B540" s="12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3.2" x14ac:dyDescent="0.25">
      <c r="A541" s="11"/>
      <c r="B541" s="12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3.2" x14ac:dyDescent="0.25">
      <c r="A542" s="11"/>
      <c r="B542" s="12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3.2" x14ac:dyDescent="0.25">
      <c r="A543" s="11"/>
      <c r="B543" s="12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3.2" x14ac:dyDescent="0.25">
      <c r="A544" s="11"/>
      <c r="B544" s="12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3.2" x14ac:dyDescent="0.25">
      <c r="A545" s="11"/>
      <c r="B545" s="12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3.2" x14ac:dyDescent="0.25">
      <c r="A546" s="11"/>
      <c r="B546" s="12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3.2" x14ac:dyDescent="0.25">
      <c r="A547" s="11"/>
      <c r="B547" s="12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3.2" x14ac:dyDescent="0.25">
      <c r="A548" s="11"/>
      <c r="B548" s="12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3.2" x14ac:dyDescent="0.25">
      <c r="A549" s="11"/>
      <c r="B549" s="12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3.2" x14ac:dyDescent="0.25">
      <c r="A550" s="11"/>
      <c r="B550" s="12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3.2" x14ac:dyDescent="0.25">
      <c r="A551" s="11"/>
      <c r="B551" s="12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3.2" x14ac:dyDescent="0.25">
      <c r="A552" s="11"/>
      <c r="B552" s="12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3.2" x14ac:dyDescent="0.25">
      <c r="A553" s="11"/>
      <c r="B553" s="12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3.2" x14ac:dyDescent="0.25">
      <c r="A554" s="11"/>
      <c r="B554" s="12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3.2" x14ac:dyDescent="0.25">
      <c r="A555" s="11"/>
      <c r="B555" s="12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3.2" x14ac:dyDescent="0.25">
      <c r="A556" s="11"/>
      <c r="B556" s="12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3.2" x14ac:dyDescent="0.25">
      <c r="A557" s="11"/>
      <c r="B557" s="12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3.2" x14ac:dyDescent="0.25">
      <c r="A558" s="11"/>
      <c r="B558" s="12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3.2" x14ac:dyDescent="0.25">
      <c r="A559" s="11"/>
      <c r="B559" s="12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3.2" x14ac:dyDescent="0.25">
      <c r="A560" s="11"/>
      <c r="B560" s="12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3.2" x14ac:dyDescent="0.25">
      <c r="A561" s="11"/>
      <c r="B561" s="12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3.2" x14ac:dyDescent="0.25">
      <c r="A562" s="11"/>
      <c r="B562" s="12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3.2" x14ac:dyDescent="0.25">
      <c r="A563" s="11"/>
      <c r="B563" s="12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3.2" x14ac:dyDescent="0.25">
      <c r="A564" s="11"/>
      <c r="B564" s="12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3.2" x14ac:dyDescent="0.25">
      <c r="A565" s="11"/>
      <c r="B565" s="12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3.2" x14ac:dyDescent="0.25">
      <c r="A566" s="11"/>
      <c r="B566" s="12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3.2" x14ac:dyDescent="0.25">
      <c r="A567" s="11"/>
      <c r="B567" s="12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3.2" x14ac:dyDescent="0.25">
      <c r="A568" s="11"/>
      <c r="B568" s="12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3.2" x14ac:dyDescent="0.25">
      <c r="A569" s="11"/>
      <c r="B569" s="12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3.2" x14ac:dyDescent="0.25">
      <c r="A570" s="11"/>
      <c r="B570" s="12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3.2" x14ac:dyDescent="0.25">
      <c r="A571" s="11"/>
      <c r="B571" s="12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3.2" x14ac:dyDescent="0.25">
      <c r="A572" s="11"/>
      <c r="B572" s="12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3.2" x14ac:dyDescent="0.25">
      <c r="A573" s="11"/>
      <c r="B573" s="12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3.2" x14ac:dyDescent="0.25">
      <c r="A574" s="11"/>
      <c r="B574" s="12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3.2" x14ac:dyDescent="0.25">
      <c r="A575" s="11"/>
      <c r="B575" s="12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3.2" x14ac:dyDescent="0.25">
      <c r="A576" s="11"/>
      <c r="B576" s="12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3.2" x14ac:dyDescent="0.25">
      <c r="A577" s="11"/>
      <c r="B577" s="12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3.2" x14ac:dyDescent="0.25">
      <c r="A578" s="11"/>
      <c r="B578" s="12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3.2" x14ac:dyDescent="0.25">
      <c r="A579" s="11"/>
      <c r="B579" s="12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3.2" x14ac:dyDescent="0.25">
      <c r="A580" s="11"/>
      <c r="B580" s="12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3.2" x14ac:dyDescent="0.25">
      <c r="A581" s="11"/>
      <c r="B581" s="12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3.2" x14ac:dyDescent="0.25">
      <c r="A582" s="11"/>
      <c r="B582" s="12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3.2" x14ac:dyDescent="0.25">
      <c r="A583" s="11"/>
      <c r="B583" s="12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3.2" x14ac:dyDescent="0.25">
      <c r="A584" s="11"/>
      <c r="B584" s="12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3.2" x14ac:dyDescent="0.25">
      <c r="A585" s="11"/>
      <c r="B585" s="12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3.2" x14ac:dyDescent="0.25">
      <c r="A586" s="11"/>
      <c r="B586" s="12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3.2" x14ac:dyDescent="0.25">
      <c r="A587" s="11"/>
      <c r="B587" s="12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3.2" x14ac:dyDescent="0.25">
      <c r="A588" s="11"/>
      <c r="B588" s="12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3.2" x14ac:dyDescent="0.25">
      <c r="A589" s="11"/>
      <c r="B589" s="12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3.2" x14ac:dyDescent="0.25">
      <c r="A590" s="11"/>
      <c r="B590" s="12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3.2" x14ac:dyDescent="0.25">
      <c r="A591" s="11"/>
      <c r="B591" s="12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3.2" x14ac:dyDescent="0.25">
      <c r="A592" s="11"/>
      <c r="B592" s="12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3.2" x14ac:dyDescent="0.25">
      <c r="A593" s="11"/>
      <c r="B593" s="12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3.2" x14ac:dyDescent="0.25">
      <c r="A594" s="11"/>
      <c r="B594" s="12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3.2" x14ac:dyDescent="0.25">
      <c r="A595" s="11"/>
      <c r="B595" s="12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3.2" x14ac:dyDescent="0.25">
      <c r="A596" s="11"/>
      <c r="B596" s="12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3.2" x14ac:dyDescent="0.25">
      <c r="A597" s="11"/>
      <c r="B597" s="12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3.2" x14ac:dyDescent="0.25">
      <c r="A598" s="11"/>
      <c r="B598" s="12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3.2" x14ac:dyDescent="0.25">
      <c r="A599" s="11"/>
      <c r="B599" s="12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3.2" x14ac:dyDescent="0.25">
      <c r="A600" s="11"/>
      <c r="B600" s="12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3.2" x14ac:dyDescent="0.25">
      <c r="A601" s="11"/>
      <c r="B601" s="12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3.2" x14ac:dyDescent="0.25">
      <c r="A602" s="11"/>
      <c r="B602" s="12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3.2" x14ac:dyDescent="0.25">
      <c r="A603" s="11"/>
      <c r="B603" s="12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3.2" x14ac:dyDescent="0.25">
      <c r="A604" s="11"/>
      <c r="B604" s="12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3.2" x14ac:dyDescent="0.25">
      <c r="A605" s="11"/>
      <c r="B605" s="12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3.2" x14ac:dyDescent="0.25">
      <c r="A606" s="11"/>
      <c r="B606" s="12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3.2" x14ac:dyDescent="0.25">
      <c r="A607" s="11"/>
      <c r="B607" s="12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3.2" x14ac:dyDescent="0.25">
      <c r="A608" s="11"/>
      <c r="B608" s="12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3.2" x14ac:dyDescent="0.25">
      <c r="A609" s="11"/>
      <c r="B609" s="12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3.2" x14ac:dyDescent="0.25">
      <c r="A610" s="11"/>
      <c r="B610" s="12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3.2" x14ac:dyDescent="0.25">
      <c r="A611" s="11"/>
      <c r="B611" s="12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3.2" x14ac:dyDescent="0.25">
      <c r="A612" s="11"/>
      <c r="B612" s="12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3.2" x14ac:dyDescent="0.25">
      <c r="A613" s="11"/>
      <c r="B613" s="12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3.2" x14ac:dyDescent="0.25">
      <c r="A614" s="11"/>
      <c r="B614" s="12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3.2" x14ac:dyDescent="0.25">
      <c r="A615" s="11"/>
      <c r="B615" s="12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3.2" x14ac:dyDescent="0.25">
      <c r="A616" s="11"/>
      <c r="B616" s="12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3.2" x14ac:dyDescent="0.25">
      <c r="A617" s="11"/>
      <c r="B617" s="12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3.2" x14ac:dyDescent="0.25">
      <c r="A618" s="11"/>
      <c r="B618" s="12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3.2" x14ac:dyDescent="0.25">
      <c r="A619" s="11"/>
      <c r="B619" s="12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3.2" x14ac:dyDescent="0.25">
      <c r="A620" s="11"/>
      <c r="B620" s="12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3.2" x14ac:dyDescent="0.25">
      <c r="A621" s="11"/>
      <c r="B621" s="12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3.2" x14ac:dyDescent="0.25">
      <c r="A622" s="11"/>
      <c r="B622" s="12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3.2" x14ac:dyDescent="0.25">
      <c r="A623" s="11"/>
      <c r="B623" s="12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3.2" x14ac:dyDescent="0.25">
      <c r="A624" s="11"/>
      <c r="B624" s="12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3.2" x14ac:dyDescent="0.25">
      <c r="A625" s="11"/>
      <c r="B625" s="12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3.2" x14ac:dyDescent="0.25">
      <c r="A626" s="11"/>
      <c r="B626" s="12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3.2" x14ac:dyDescent="0.25">
      <c r="A627" s="11"/>
      <c r="B627" s="12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3.2" x14ac:dyDescent="0.25">
      <c r="A628" s="11"/>
      <c r="B628" s="12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3.2" x14ac:dyDescent="0.25">
      <c r="A629" s="11"/>
      <c r="B629" s="12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3.2" x14ac:dyDescent="0.25">
      <c r="A630" s="11"/>
      <c r="B630" s="12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3.2" x14ac:dyDescent="0.25">
      <c r="A631" s="11"/>
      <c r="B631" s="12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3.2" x14ac:dyDescent="0.25">
      <c r="A632" s="11"/>
      <c r="B632" s="12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3.2" x14ac:dyDescent="0.25">
      <c r="A633" s="11"/>
      <c r="B633" s="12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3.2" x14ac:dyDescent="0.25">
      <c r="A634" s="11"/>
      <c r="B634" s="12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3.2" x14ac:dyDescent="0.25">
      <c r="A635" s="11"/>
      <c r="B635" s="12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3.2" x14ac:dyDescent="0.25">
      <c r="A636" s="11"/>
      <c r="B636" s="12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3.2" x14ac:dyDescent="0.25">
      <c r="A637" s="11"/>
      <c r="B637" s="12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3.2" x14ac:dyDescent="0.25">
      <c r="A638" s="11"/>
      <c r="B638" s="12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3.2" x14ac:dyDescent="0.25">
      <c r="A639" s="11"/>
      <c r="B639" s="12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3.2" x14ac:dyDescent="0.25">
      <c r="A640" s="11"/>
      <c r="B640" s="12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3.2" x14ac:dyDescent="0.25">
      <c r="A641" s="11"/>
      <c r="B641" s="12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3.2" x14ac:dyDescent="0.25">
      <c r="A642" s="11"/>
      <c r="B642" s="12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3.2" x14ac:dyDescent="0.25">
      <c r="A643" s="11"/>
      <c r="B643" s="12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3.2" x14ac:dyDescent="0.25">
      <c r="A644" s="11"/>
      <c r="B644" s="12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3.2" x14ac:dyDescent="0.25">
      <c r="A645" s="11"/>
      <c r="B645" s="12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3.2" x14ac:dyDescent="0.25">
      <c r="A646" s="11"/>
      <c r="B646" s="12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3.2" x14ac:dyDescent="0.25">
      <c r="A647" s="11"/>
      <c r="B647" s="12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3.2" x14ac:dyDescent="0.25">
      <c r="A648" s="11"/>
      <c r="B648" s="12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3.2" x14ac:dyDescent="0.25">
      <c r="A649" s="11"/>
      <c r="B649" s="12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3.2" x14ac:dyDescent="0.25">
      <c r="A650" s="11"/>
      <c r="B650" s="12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3.2" x14ac:dyDescent="0.25">
      <c r="A651" s="11"/>
      <c r="B651" s="12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3.2" x14ac:dyDescent="0.25">
      <c r="A652" s="11"/>
      <c r="B652" s="12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3.2" x14ac:dyDescent="0.25">
      <c r="A653" s="11"/>
      <c r="B653" s="12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3.2" x14ac:dyDescent="0.25">
      <c r="A654" s="11"/>
      <c r="B654" s="12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3.2" x14ac:dyDescent="0.25">
      <c r="A655" s="11"/>
      <c r="B655" s="12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3.2" x14ac:dyDescent="0.25">
      <c r="A656" s="11"/>
      <c r="B656" s="12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3.2" x14ac:dyDescent="0.25">
      <c r="A657" s="11"/>
      <c r="B657" s="12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3.2" x14ac:dyDescent="0.25">
      <c r="A658" s="11"/>
      <c r="B658" s="12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3.2" x14ac:dyDescent="0.25">
      <c r="A659" s="11"/>
      <c r="B659" s="12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3.2" x14ac:dyDescent="0.25">
      <c r="A660" s="11"/>
      <c r="B660" s="12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3.2" x14ac:dyDescent="0.25">
      <c r="A661" s="11"/>
      <c r="B661" s="12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3.2" x14ac:dyDescent="0.25">
      <c r="A662" s="11"/>
      <c r="B662" s="12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3.2" x14ac:dyDescent="0.25">
      <c r="A663" s="11"/>
      <c r="B663" s="12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3.2" x14ac:dyDescent="0.25">
      <c r="A664" s="11"/>
      <c r="B664" s="12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3.2" x14ac:dyDescent="0.25">
      <c r="A665" s="11"/>
      <c r="B665" s="12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3.2" x14ac:dyDescent="0.25">
      <c r="A666" s="11"/>
      <c r="B666" s="12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3.2" x14ac:dyDescent="0.25">
      <c r="A667" s="11"/>
      <c r="B667" s="12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3.2" x14ac:dyDescent="0.25">
      <c r="A668" s="11"/>
      <c r="B668" s="12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3.2" x14ac:dyDescent="0.25">
      <c r="A669" s="11"/>
      <c r="B669" s="12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3.2" x14ac:dyDescent="0.25">
      <c r="A670" s="11"/>
      <c r="B670" s="12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3.2" x14ac:dyDescent="0.25">
      <c r="A671" s="11"/>
      <c r="B671" s="12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3.2" x14ac:dyDescent="0.25">
      <c r="A672" s="11"/>
      <c r="B672" s="12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3.2" x14ac:dyDescent="0.25">
      <c r="A673" s="11"/>
      <c r="B673" s="12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3.2" x14ac:dyDescent="0.25">
      <c r="A674" s="11"/>
      <c r="B674" s="12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3.2" x14ac:dyDescent="0.25">
      <c r="A675" s="11"/>
      <c r="B675" s="12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3.2" x14ac:dyDescent="0.25">
      <c r="A676" s="11"/>
      <c r="B676" s="12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3.2" x14ac:dyDescent="0.25">
      <c r="A677" s="11"/>
      <c r="B677" s="12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3.2" x14ac:dyDescent="0.25">
      <c r="A678" s="11"/>
      <c r="B678" s="12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3.2" x14ac:dyDescent="0.25">
      <c r="A679" s="11"/>
      <c r="B679" s="12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3.2" x14ac:dyDescent="0.25">
      <c r="A680" s="11"/>
      <c r="B680" s="12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3.2" x14ac:dyDescent="0.25">
      <c r="A681" s="11"/>
      <c r="B681" s="12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3.2" x14ac:dyDescent="0.25">
      <c r="A682" s="11"/>
      <c r="B682" s="12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3.2" x14ac:dyDescent="0.25">
      <c r="A683" s="11"/>
      <c r="B683" s="12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3.2" x14ac:dyDescent="0.25">
      <c r="A684" s="11"/>
      <c r="B684" s="12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3.2" x14ac:dyDescent="0.25">
      <c r="A685" s="11"/>
      <c r="B685" s="12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3.2" x14ac:dyDescent="0.25">
      <c r="A686" s="11"/>
      <c r="B686" s="12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3.2" x14ac:dyDescent="0.25">
      <c r="A687" s="11"/>
      <c r="B687" s="12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3.2" x14ac:dyDescent="0.25">
      <c r="A688" s="11"/>
      <c r="B688" s="12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3.2" x14ac:dyDescent="0.25">
      <c r="A689" s="11"/>
      <c r="B689" s="12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3.2" x14ac:dyDescent="0.25">
      <c r="A690" s="11"/>
      <c r="B690" s="12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3.2" x14ac:dyDescent="0.25">
      <c r="A691" s="11"/>
      <c r="B691" s="12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3.2" x14ac:dyDescent="0.25">
      <c r="A692" s="11"/>
      <c r="B692" s="12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3.2" x14ac:dyDescent="0.25">
      <c r="A693" s="11"/>
      <c r="B693" s="12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3.2" x14ac:dyDescent="0.25">
      <c r="A694" s="11"/>
      <c r="B694" s="12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3.2" x14ac:dyDescent="0.25">
      <c r="A695" s="11"/>
      <c r="B695" s="12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3.2" x14ac:dyDescent="0.25">
      <c r="A696" s="11"/>
      <c r="B696" s="12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3.2" x14ac:dyDescent="0.25">
      <c r="A697" s="11"/>
      <c r="B697" s="12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3.2" x14ac:dyDescent="0.25">
      <c r="A698" s="11"/>
      <c r="B698" s="12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3.2" x14ac:dyDescent="0.25">
      <c r="A699" s="11"/>
      <c r="B699" s="12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3.2" x14ac:dyDescent="0.25">
      <c r="A700" s="11"/>
      <c r="B700" s="12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3.2" x14ac:dyDescent="0.25">
      <c r="A701" s="11"/>
      <c r="B701" s="12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3.2" x14ac:dyDescent="0.25">
      <c r="A702" s="11"/>
      <c r="B702" s="12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3.2" x14ac:dyDescent="0.25">
      <c r="A703" s="11"/>
      <c r="B703" s="12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3.2" x14ac:dyDescent="0.25">
      <c r="A704" s="11"/>
      <c r="B704" s="12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3.2" x14ac:dyDescent="0.25">
      <c r="A705" s="11"/>
      <c r="B705" s="12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3.2" x14ac:dyDescent="0.25">
      <c r="A706" s="11"/>
      <c r="B706" s="12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3.2" x14ac:dyDescent="0.25">
      <c r="A707" s="11"/>
      <c r="B707" s="12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3.2" x14ac:dyDescent="0.25">
      <c r="A708" s="11"/>
      <c r="B708" s="12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3.2" x14ac:dyDescent="0.25">
      <c r="A709" s="11"/>
      <c r="B709" s="12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3.2" x14ac:dyDescent="0.25">
      <c r="A710" s="11"/>
      <c r="B710" s="12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3.2" x14ac:dyDescent="0.25">
      <c r="A711" s="11"/>
      <c r="B711" s="12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3.2" x14ac:dyDescent="0.25">
      <c r="A712" s="11"/>
      <c r="B712" s="12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3.2" x14ac:dyDescent="0.25">
      <c r="A713" s="11"/>
      <c r="B713" s="12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3.2" x14ac:dyDescent="0.25">
      <c r="A714" s="11"/>
      <c r="B714" s="12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3.2" x14ac:dyDescent="0.25">
      <c r="A715" s="11"/>
      <c r="B715" s="12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3.2" x14ac:dyDescent="0.25">
      <c r="A716" s="11"/>
      <c r="B716" s="12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3.2" x14ac:dyDescent="0.25">
      <c r="A717" s="11"/>
      <c r="B717" s="12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3.2" x14ac:dyDescent="0.25">
      <c r="A718" s="11"/>
      <c r="B718" s="12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3.2" x14ac:dyDescent="0.25">
      <c r="A719" s="11"/>
      <c r="B719" s="12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3.2" x14ac:dyDescent="0.25">
      <c r="A720" s="11"/>
      <c r="B720" s="12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3.2" x14ac:dyDescent="0.25">
      <c r="A721" s="11"/>
      <c r="B721" s="12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3.2" x14ac:dyDescent="0.25">
      <c r="A722" s="11"/>
      <c r="B722" s="12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3.2" x14ac:dyDescent="0.25">
      <c r="A723" s="11"/>
      <c r="B723" s="12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3.2" x14ac:dyDescent="0.25">
      <c r="A724" s="11"/>
      <c r="B724" s="12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3.2" x14ac:dyDescent="0.25">
      <c r="A725" s="11"/>
      <c r="B725" s="12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3.2" x14ac:dyDescent="0.25">
      <c r="A726" s="11"/>
      <c r="B726" s="12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3.2" x14ac:dyDescent="0.25">
      <c r="A727" s="11"/>
      <c r="B727" s="12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3.2" x14ac:dyDescent="0.25">
      <c r="A728" s="11"/>
      <c r="B728" s="12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3.2" x14ac:dyDescent="0.25">
      <c r="A729" s="11"/>
      <c r="B729" s="12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3.2" x14ac:dyDescent="0.25">
      <c r="A730" s="11"/>
      <c r="B730" s="12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3.2" x14ac:dyDescent="0.25">
      <c r="A731" s="11"/>
      <c r="B731" s="12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3.2" x14ac:dyDescent="0.25">
      <c r="A732" s="11"/>
      <c r="B732" s="12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3.2" x14ac:dyDescent="0.25">
      <c r="A733" s="11"/>
      <c r="B733" s="12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3.2" x14ac:dyDescent="0.25">
      <c r="A734" s="11"/>
      <c r="B734" s="12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3.2" x14ac:dyDescent="0.25">
      <c r="A735" s="11"/>
      <c r="B735" s="12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3.2" x14ac:dyDescent="0.25">
      <c r="A736" s="11"/>
      <c r="B736" s="12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3.2" x14ac:dyDescent="0.25">
      <c r="A737" s="11"/>
      <c r="B737" s="12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3.2" x14ac:dyDescent="0.25">
      <c r="A738" s="11"/>
      <c r="B738" s="12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3.2" x14ac:dyDescent="0.25">
      <c r="A739" s="11"/>
      <c r="B739" s="12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3.2" x14ac:dyDescent="0.25">
      <c r="A740" s="11"/>
      <c r="B740" s="12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3.2" x14ac:dyDescent="0.25">
      <c r="A741" s="11"/>
      <c r="B741" s="12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3.2" x14ac:dyDescent="0.25">
      <c r="A742" s="11"/>
      <c r="B742" s="12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3.2" x14ac:dyDescent="0.25">
      <c r="A743" s="11"/>
      <c r="B743" s="12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3.2" x14ac:dyDescent="0.25">
      <c r="A744" s="11"/>
      <c r="B744" s="12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3.2" x14ac:dyDescent="0.25">
      <c r="A745" s="11"/>
      <c r="B745" s="12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3.2" x14ac:dyDescent="0.25">
      <c r="A746" s="11"/>
      <c r="B746" s="12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3.2" x14ac:dyDescent="0.25">
      <c r="A747" s="11"/>
      <c r="B747" s="12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3.2" x14ac:dyDescent="0.25">
      <c r="A748" s="11"/>
      <c r="B748" s="12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3.2" x14ac:dyDescent="0.25">
      <c r="A749" s="11"/>
      <c r="B749" s="12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3.2" x14ac:dyDescent="0.25">
      <c r="A750" s="11"/>
      <c r="B750" s="12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3.2" x14ac:dyDescent="0.25">
      <c r="A751" s="11"/>
      <c r="B751" s="12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3.2" x14ac:dyDescent="0.25">
      <c r="A752" s="11"/>
      <c r="B752" s="12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3.2" x14ac:dyDescent="0.25">
      <c r="A753" s="11"/>
      <c r="B753" s="12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3.2" x14ac:dyDescent="0.25">
      <c r="A754" s="11"/>
      <c r="B754" s="12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3.2" x14ac:dyDescent="0.25">
      <c r="A755" s="11"/>
      <c r="B755" s="12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3.2" x14ac:dyDescent="0.25">
      <c r="A756" s="11"/>
      <c r="B756" s="12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3.2" x14ac:dyDescent="0.25">
      <c r="A757" s="11"/>
      <c r="B757" s="12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3.2" x14ac:dyDescent="0.25">
      <c r="A758" s="11"/>
      <c r="B758" s="12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3.2" x14ac:dyDescent="0.25">
      <c r="A759" s="11"/>
      <c r="B759" s="12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3.2" x14ac:dyDescent="0.25">
      <c r="A760" s="11"/>
      <c r="B760" s="12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3.2" x14ac:dyDescent="0.25">
      <c r="A761" s="11"/>
      <c r="B761" s="12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3.2" x14ac:dyDescent="0.25">
      <c r="A762" s="11"/>
      <c r="B762" s="12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3.2" x14ac:dyDescent="0.25">
      <c r="A763" s="11"/>
      <c r="B763" s="12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3.2" x14ac:dyDescent="0.25">
      <c r="A764" s="11"/>
      <c r="B764" s="12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3.2" x14ac:dyDescent="0.25">
      <c r="A765" s="11"/>
      <c r="B765" s="12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3.2" x14ac:dyDescent="0.25">
      <c r="A766" s="11"/>
      <c r="B766" s="12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3.2" x14ac:dyDescent="0.25">
      <c r="A767" s="11"/>
      <c r="B767" s="12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3.2" x14ac:dyDescent="0.25">
      <c r="A768" s="11"/>
      <c r="B768" s="12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3.2" x14ac:dyDescent="0.25">
      <c r="A769" s="11"/>
      <c r="B769" s="12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3.2" x14ac:dyDescent="0.25">
      <c r="A770" s="11"/>
      <c r="B770" s="12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3.2" x14ac:dyDescent="0.25">
      <c r="A771" s="11"/>
      <c r="B771" s="12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3.2" x14ac:dyDescent="0.25">
      <c r="A772" s="11"/>
      <c r="B772" s="12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3.2" x14ac:dyDescent="0.25">
      <c r="A773" s="11"/>
      <c r="B773" s="12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3.2" x14ac:dyDescent="0.25">
      <c r="A774" s="11"/>
      <c r="B774" s="12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3.2" x14ac:dyDescent="0.25">
      <c r="A775" s="11"/>
      <c r="B775" s="12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3.2" x14ac:dyDescent="0.25">
      <c r="A776" s="11"/>
      <c r="B776" s="12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3.2" x14ac:dyDescent="0.25">
      <c r="A777" s="11"/>
      <c r="B777" s="12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3.2" x14ac:dyDescent="0.25">
      <c r="A778" s="11"/>
      <c r="B778" s="12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3.2" x14ac:dyDescent="0.25">
      <c r="A779" s="11"/>
      <c r="B779" s="12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3.2" x14ac:dyDescent="0.25">
      <c r="A780" s="11"/>
      <c r="B780" s="12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3.2" x14ac:dyDescent="0.25">
      <c r="A781" s="11"/>
      <c r="B781" s="12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3.2" x14ac:dyDescent="0.25">
      <c r="A782" s="11"/>
      <c r="B782" s="12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3.2" x14ac:dyDescent="0.25">
      <c r="A783" s="11"/>
      <c r="B783" s="12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3.2" x14ac:dyDescent="0.25">
      <c r="A784" s="11"/>
      <c r="B784" s="12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3.2" x14ac:dyDescent="0.25">
      <c r="A785" s="11"/>
      <c r="B785" s="12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3.2" x14ac:dyDescent="0.25">
      <c r="A786" s="11"/>
      <c r="B786" s="12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3.2" x14ac:dyDescent="0.25">
      <c r="A787" s="11"/>
      <c r="B787" s="12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3.2" x14ac:dyDescent="0.25">
      <c r="A788" s="11"/>
      <c r="B788" s="12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3.2" x14ac:dyDescent="0.25">
      <c r="A789" s="11"/>
      <c r="B789" s="12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3.2" x14ac:dyDescent="0.25">
      <c r="A790" s="11"/>
      <c r="B790" s="12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3.2" x14ac:dyDescent="0.25">
      <c r="A791" s="11"/>
      <c r="B791" s="12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3.2" x14ac:dyDescent="0.25">
      <c r="A792" s="11"/>
      <c r="B792" s="12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3.2" x14ac:dyDescent="0.25">
      <c r="A793" s="11"/>
      <c r="B793" s="12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3.2" x14ac:dyDescent="0.25">
      <c r="A794" s="11"/>
      <c r="B794" s="12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3.2" x14ac:dyDescent="0.25">
      <c r="A795" s="11"/>
      <c r="B795" s="12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3.2" x14ac:dyDescent="0.25">
      <c r="A796" s="11"/>
      <c r="B796" s="12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3.2" x14ac:dyDescent="0.25">
      <c r="A797" s="11"/>
      <c r="B797" s="12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3.2" x14ac:dyDescent="0.25">
      <c r="A798" s="11"/>
      <c r="B798" s="12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3.2" x14ac:dyDescent="0.25">
      <c r="A799" s="11"/>
      <c r="B799" s="12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3.2" x14ac:dyDescent="0.25">
      <c r="A800" s="11"/>
      <c r="B800" s="12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3.2" x14ac:dyDescent="0.25">
      <c r="A801" s="11"/>
      <c r="B801" s="12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3.2" x14ac:dyDescent="0.25">
      <c r="A802" s="11"/>
      <c r="B802" s="12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3.2" x14ac:dyDescent="0.25">
      <c r="A803" s="11"/>
      <c r="B803" s="12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3.2" x14ac:dyDescent="0.25">
      <c r="A804" s="11"/>
      <c r="B804" s="12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3.2" x14ac:dyDescent="0.25">
      <c r="A805" s="11"/>
      <c r="B805" s="12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3.2" x14ac:dyDescent="0.25">
      <c r="A806" s="11"/>
      <c r="B806" s="12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3.2" x14ac:dyDescent="0.25">
      <c r="A807" s="11"/>
      <c r="B807" s="12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3.2" x14ac:dyDescent="0.25">
      <c r="A808" s="11"/>
      <c r="B808" s="12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3.2" x14ac:dyDescent="0.25">
      <c r="A809" s="11"/>
      <c r="B809" s="12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3.2" x14ac:dyDescent="0.25">
      <c r="A810" s="11"/>
      <c r="B810" s="12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3.2" x14ac:dyDescent="0.25">
      <c r="A811" s="11"/>
      <c r="B811" s="12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3.2" x14ac:dyDescent="0.25">
      <c r="A812" s="11"/>
      <c r="B812" s="12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3.2" x14ac:dyDescent="0.25">
      <c r="A813" s="11"/>
      <c r="B813" s="12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3.2" x14ac:dyDescent="0.25">
      <c r="A814" s="11"/>
      <c r="B814" s="12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3.2" x14ac:dyDescent="0.25">
      <c r="A815" s="11"/>
      <c r="B815" s="12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3.2" x14ac:dyDescent="0.25">
      <c r="A816" s="11"/>
      <c r="B816" s="12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3.2" x14ac:dyDescent="0.25">
      <c r="A817" s="11"/>
      <c r="B817" s="12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3.2" x14ac:dyDescent="0.25">
      <c r="A818" s="11"/>
      <c r="B818" s="12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3.2" x14ac:dyDescent="0.25">
      <c r="A819" s="11"/>
      <c r="B819" s="12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3.2" x14ac:dyDescent="0.25">
      <c r="A820" s="11"/>
      <c r="B820" s="12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3.2" x14ac:dyDescent="0.25">
      <c r="A821" s="11"/>
      <c r="B821" s="12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3.2" x14ac:dyDescent="0.25">
      <c r="A822" s="11"/>
      <c r="B822" s="12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3.2" x14ac:dyDescent="0.25">
      <c r="A823" s="11"/>
      <c r="B823" s="12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3.2" x14ac:dyDescent="0.25">
      <c r="A824" s="11"/>
      <c r="B824" s="12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3.2" x14ac:dyDescent="0.25">
      <c r="A825" s="11"/>
      <c r="B825" s="12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3.2" x14ac:dyDescent="0.25">
      <c r="A826" s="11"/>
      <c r="B826" s="12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3.2" x14ac:dyDescent="0.25">
      <c r="A827" s="11"/>
      <c r="B827" s="12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3.2" x14ac:dyDescent="0.25">
      <c r="A828" s="11"/>
      <c r="B828" s="12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3.2" x14ac:dyDescent="0.25">
      <c r="A829" s="11"/>
      <c r="B829" s="12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3.2" x14ac:dyDescent="0.25">
      <c r="A830" s="11"/>
      <c r="B830" s="12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3.2" x14ac:dyDescent="0.25">
      <c r="A831" s="11"/>
      <c r="B831" s="12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3.2" x14ac:dyDescent="0.25">
      <c r="A832" s="11"/>
      <c r="B832" s="12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3.2" x14ac:dyDescent="0.25">
      <c r="A833" s="11"/>
      <c r="B833" s="12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3.2" x14ac:dyDescent="0.25">
      <c r="A834" s="11"/>
      <c r="B834" s="12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3.2" x14ac:dyDescent="0.25">
      <c r="A835" s="11"/>
      <c r="B835" s="12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3.2" x14ac:dyDescent="0.25">
      <c r="A836" s="11"/>
      <c r="B836" s="12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3.2" x14ac:dyDescent="0.25">
      <c r="A837" s="11"/>
      <c r="B837" s="12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3.2" x14ac:dyDescent="0.25">
      <c r="A838" s="11"/>
      <c r="B838" s="12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3.2" x14ac:dyDescent="0.25">
      <c r="A839" s="11"/>
      <c r="B839" s="12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3.2" x14ac:dyDescent="0.25">
      <c r="A840" s="11"/>
      <c r="B840" s="12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3.2" x14ac:dyDescent="0.25">
      <c r="A841" s="11"/>
      <c r="B841" s="12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3.2" x14ac:dyDescent="0.25">
      <c r="A842" s="11"/>
      <c r="B842" s="12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3.2" x14ac:dyDescent="0.25">
      <c r="A843" s="11"/>
      <c r="B843" s="12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3.2" x14ac:dyDescent="0.25">
      <c r="A844" s="11"/>
      <c r="B844" s="12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3.2" x14ac:dyDescent="0.25">
      <c r="A845" s="11"/>
      <c r="B845" s="12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3.2" x14ac:dyDescent="0.25">
      <c r="A846" s="11"/>
      <c r="B846" s="12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3.2" x14ac:dyDescent="0.25">
      <c r="A847" s="11"/>
      <c r="B847" s="12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3.2" x14ac:dyDescent="0.25">
      <c r="A848" s="11"/>
      <c r="B848" s="12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3.2" x14ac:dyDescent="0.25">
      <c r="A849" s="11"/>
      <c r="B849" s="12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3.2" x14ac:dyDescent="0.25">
      <c r="A850" s="11"/>
      <c r="B850" s="12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3.2" x14ac:dyDescent="0.25">
      <c r="A851" s="11"/>
      <c r="B851" s="12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3.2" x14ac:dyDescent="0.25">
      <c r="A852" s="11"/>
      <c r="B852" s="12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3.2" x14ac:dyDescent="0.25">
      <c r="A853" s="11"/>
      <c r="B853" s="12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3.2" x14ac:dyDescent="0.25">
      <c r="A854" s="11"/>
      <c r="B854" s="12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3.2" x14ac:dyDescent="0.25">
      <c r="A855" s="11"/>
      <c r="B855" s="12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3.2" x14ac:dyDescent="0.25">
      <c r="A856" s="11"/>
      <c r="B856" s="12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3.2" x14ac:dyDescent="0.25">
      <c r="A857" s="11"/>
      <c r="B857" s="12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3.2" x14ac:dyDescent="0.25">
      <c r="A858" s="11"/>
      <c r="B858" s="12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3.2" x14ac:dyDescent="0.25">
      <c r="A859" s="11"/>
      <c r="B859" s="12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3.2" x14ac:dyDescent="0.25">
      <c r="A860" s="11"/>
      <c r="B860" s="12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3.2" x14ac:dyDescent="0.25">
      <c r="A861" s="11"/>
      <c r="B861" s="12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3.2" x14ac:dyDescent="0.25">
      <c r="A862" s="11"/>
      <c r="B862" s="12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3.2" x14ac:dyDescent="0.25">
      <c r="A863" s="11"/>
      <c r="B863" s="12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3.2" x14ac:dyDescent="0.25">
      <c r="A864" s="11"/>
      <c r="B864" s="12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3.2" x14ac:dyDescent="0.25">
      <c r="A865" s="11"/>
      <c r="B865" s="12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3.2" x14ac:dyDescent="0.25">
      <c r="A866" s="11"/>
      <c r="B866" s="12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3.2" x14ac:dyDescent="0.25">
      <c r="A867" s="11"/>
      <c r="B867" s="12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3.2" x14ac:dyDescent="0.25">
      <c r="A868" s="11"/>
      <c r="B868" s="12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3.2" x14ac:dyDescent="0.25">
      <c r="A869" s="11"/>
      <c r="B869" s="12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3.2" x14ac:dyDescent="0.25">
      <c r="A870" s="11"/>
      <c r="B870" s="12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3.2" x14ac:dyDescent="0.25">
      <c r="A871" s="11"/>
      <c r="B871" s="12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3.2" x14ac:dyDescent="0.25">
      <c r="A872" s="11"/>
      <c r="B872" s="12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3.2" x14ac:dyDescent="0.25">
      <c r="A873" s="11"/>
      <c r="B873" s="12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3.2" x14ac:dyDescent="0.25">
      <c r="A874" s="11"/>
      <c r="B874" s="12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3.2" x14ac:dyDescent="0.25">
      <c r="A875" s="11"/>
      <c r="B875" s="12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3.2" x14ac:dyDescent="0.25">
      <c r="A876" s="11"/>
      <c r="B876" s="12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3.2" x14ac:dyDescent="0.25">
      <c r="A877" s="11"/>
      <c r="B877" s="12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3.2" x14ac:dyDescent="0.25">
      <c r="A878" s="11"/>
      <c r="B878" s="12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3.2" x14ac:dyDescent="0.25">
      <c r="A879" s="11"/>
      <c r="B879" s="12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3.2" x14ac:dyDescent="0.25">
      <c r="A880" s="11"/>
      <c r="B880" s="12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3.2" x14ac:dyDescent="0.25">
      <c r="A881" s="11"/>
      <c r="B881" s="12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3.2" x14ac:dyDescent="0.25">
      <c r="A882" s="11"/>
      <c r="B882" s="12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3.2" x14ac:dyDescent="0.25">
      <c r="A883" s="11"/>
      <c r="B883" s="12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3.2" x14ac:dyDescent="0.25">
      <c r="A884" s="11"/>
      <c r="B884" s="12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3.2" x14ac:dyDescent="0.25">
      <c r="A885" s="11"/>
      <c r="B885" s="12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3.2" x14ac:dyDescent="0.25">
      <c r="A886" s="11"/>
      <c r="B886" s="12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3.2" x14ac:dyDescent="0.25">
      <c r="A887" s="11"/>
      <c r="B887" s="12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3.2" x14ac:dyDescent="0.25">
      <c r="A888" s="11"/>
      <c r="B888" s="12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3.2" x14ac:dyDescent="0.25">
      <c r="A889" s="11"/>
      <c r="B889" s="12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3.2" x14ac:dyDescent="0.25">
      <c r="A890" s="11"/>
      <c r="B890" s="12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3.2" x14ac:dyDescent="0.25">
      <c r="A891" s="11"/>
      <c r="B891" s="12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3.2" x14ac:dyDescent="0.25">
      <c r="A892" s="11"/>
      <c r="B892" s="12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3.2" x14ac:dyDescent="0.25">
      <c r="A893" s="11"/>
      <c r="B893" s="12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3.2" x14ac:dyDescent="0.25">
      <c r="A894" s="11"/>
      <c r="B894" s="12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3.2" x14ac:dyDescent="0.25">
      <c r="A895" s="11"/>
      <c r="B895" s="12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3.2" x14ac:dyDescent="0.25">
      <c r="A896" s="11"/>
      <c r="B896" s="12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3.2" x14ac:dyDescent="0.25">
      <c r="A897" s="11"/>
      <c r="B897" s="12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3.2" x14ac:dyDescent="0.25">
      <c r="A898" s="11"/>
      <c r="B898" s="12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3.2" x14ac:dyDescent="0.25">
      <c r="A899" s="11"/>
      <c r="B899" s="12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3.2" x14ac:dyDescent="0.25">
      <c r="A900" s="11"/>
      <c r="B900" s="12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3.2" x14ac:dyDescent="0.25">
      <c r="A901" s="11"/>
      <c r="B901" s="12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3.2" x14ac:dyDescent="0.25">
      <c r="A902" s="11"/>
      <c r="B902" s="12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3.2" x14ac:dyDescent="0.25">
      <c r="A903" s="11"/>
      <c r="B903" s="12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3.2" x14ac:dyDescent="0.25">
      <c r="A904" s="11"/>
      <c r="B904" s="12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3.2" x14ac:dyDescent="0.25">
      <c r="A905" s="11"/>
      <c r="B905" s="12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3.2" x14ac:dyDescent="0.25">
      <c r="A906" s="11"/>
      <c r="B906" s="12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3.2" x14ac:dyDescent="0.25">
      <c r="A907" s="11"/>
      <c r="B907" s="12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3.2" x14ac:dyDescent="0.25">
      <c r="A908" s="11"/>
      <c r="B908" s="12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3.2" x14ac:dyDescent="0.25">
      <c r="A909" s="11"/>
      <c r="B909" s="12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3.2" x14ac:dyDescent="0.25">
      <c r="A910" s="11"/>
      <c r="B910" s="12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3.2" x14ac:dyDescent="0.25">
      <c r="A911" s="11"/>
      <c r="B911" s="12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3.2" x14ac:dyDescent="0.25">
      <c r="A912" s="11"/>
      <c r="B912" s="12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3.2" x14ac:dyDescent="0.25">
      <c r="A913" s="11"/>
      <c r="B913" s="12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3.2" x14ac:dyDescent="0.25">
      <c r="A914" s="11"/>
      <c r="B914" s="12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3.2" x14ac:dyDescent="0.25">
      <c r="A915" s="11"/>
      <c r="B915" s="12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3.2" x14ac:dyDescent="0.25">
      <c r="A916" s="11"/>
      <c r="B916" s="12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3.2" x14ac:dyDescent="0.25">
      <c r="A917" s="11"/>
      <c r="B917" s="12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3.2" x14ac:dyDescent="0.25">
      <c r="A918" s="11"/>
      <c r="B918" s="12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3.2" x14ac:dyDescent="0.25">
      <c r="A919" s="11"/>
      <c r="B919" s="12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3.2" x14ac:dyDescent="0.25">
      <c r="A920" s="11"/>
      <c r="B920" s="12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3.2" x14ac:dyDescent="0.25">
      <c r="A921" s="11"/>
      <c r="B921" s="12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3.2" x14ac:dyDescent="0.25">
      <c r="A922" s="11"/>
      <c r="B922" s="12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3.2" x14ac:dyDescent="0.25">
      <c r="A923" s="11"/>
      <c r="B923" s="12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3.2" x14ac:dyDescent="0.25">
      <c r="A924" s="11"/>
      <c r="B924" s="12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3.2" x14ac:dyDescent="0.25">
      <c r="A925" s="11"/>
      <c r="B925" s="12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3.2" x14ac:dyDescent="0.25">
      <c r="A926" s="11"/>
      <c r="B926" s="12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3.2" x14ac:dyDescent="0.25">
      <c r="A927" s="11"/>
      <c r="B927" s="12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3.2" x14ac:dyDescent="0.25">
      <c r="A928" s="11"/>
      <c r="B928" s="12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3.2" x14ac:dyDescent="0.25">
      <c r="A929" s="11"/>
      <c r="B929" s="12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3.2" x14ac:dyDescent="0.25">
      <c r="A930" s="11"/>
      <c r="B930" s="12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3.2" x14ac:dyDescent="0.25">
      <c r="A931" s="11"/>
      <c r="B931" s="12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3.2" x14ac:dyDescent="0.25">
      <c r="A932" s="11"/>
      <c r="B932" s="12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3.2" x14ac:dyDescent="0.25">
      <c r="A933" s="11"/>
      <c r="B933" s="12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3.2" x14ac:dyDescent="0.25">
      <c r="A934" s="11"/>
      <c r="B934" s="12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3.2" x14ac:dyDescent="0.25">
      <c r="A935" s="11"/>
      <c r="B935" s="12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3.2" x14ac:dyDescent="0.25">
      <c r="A936" s="11"/>
      <c r="B936" s="12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3.2" x14ac:dyDescent="0.25">
      <c r="A937" s="11"/>
      <c r="B937" s="12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3.2" x14ac:dyDescent="0.25">
      <c r="A938" s="11"/>
      <c r="B938" s="12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3.2" x14ac:dyDescent="0.25">
      <c r="A939" s="11"/>
      <c r="B939" s="12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3.2" x14ac:dyDescent="0.25">
      <c r="A940" s="11"/>
      <c r="B940" s="12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3.2" x14ac:dyDescent="0.25">
      <c r="A941" s="11"/>
      <c r="B941" s="12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3.2" x14ac:dyDescent="0.25">
      <c r="A942" s="11"/>
      <c r="B942" s="12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3.2" x14ac:dyDescent="0.25">
      <c r="A943" s="11"/>
      <c r="B943" s="12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3.2" x14ac:dyDescent="0.25">
      <c r="A944" s="11"/>
      <c r="B944" s="12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3.2" x14ac:dyDescent="0.25">
      <c r="A945" s="11"/>
      <c r="B945" s="12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3.2" x14ac:dyDescent="0.25">
      <c r="A946" s="11"/>
      <c r="B946" s="12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3.2" x14ac:dyDescent="0.25">
      <c r="A947" s="11"/>
      <c r="B947" s="12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3.2" x14ac:dyDescent="0.25">
      <c r="A948" s="11"/>
      <c r="B948" s="12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3.2" x14ac:dyDescent="0.25">
      <c r="A949" s="11"/>
      <c r="B949" s="12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3.2" x14ac:dyDescent="0.25">
      <c r="A950" s="11"/>
      <c r="B950" s="12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3.2" x14ac:dyDescent="0.25">
      <c r="A951" s="11"/>
      <c r="B951" s="12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3.2" x14ac:dyDescent="0.25">
      <c r="A952" s="11"/>
      <c r="B952" s="12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3.2" x14ac:dyDescent="0.25">
      <c r="A953" s="11"/>
      <c r="B953" s="12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3.2" x14ac:dyDescent="0.25">
      <c r="A954" s="11"/>
      <c r="B954" s="12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3.2" x14ac:dyDescent="0.25">
      <c r="A955" s="11"/>
      <c r="B955" s="12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3.2" x14ac:dyDescent="0.25">
      <c r="A956" s="11"/>
      <c r="B956" s="12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3.2" x14ac:dyDescent="0.25">
      <c r="A957" s="11"/>
      <c r="B957" s="12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3.2" x14ac:dyDescent="0.25">
      <c r="A958" s="11"/>
      <c r="B958" s="12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3.2" x14ac:dyDescent="0.25">
      <c r="A959" s="11"/>
      <c r="B959" s="12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3.2" x14ac:dyDescent="0.25">
      <c r="A960" s="11"/>
      <c r="B960" s="12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3.2" x14ac:dyDescent="0.25">
      <c r="A961" s="11"/>
      <c r="B961" s="12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3.2" x14ac:dyDescent="0.25">
      <c r="A962" s="11"/>
      <c r="B962" s="12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3.2" x14ac:dyDescent="0.25">
      <c r="A963" s="11"/>
      <c r="B963" s="12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3.2" x14ac:dyDescent="0.25">
      <c r="A964" s="11"/>
      <c r="B964" s="12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3.2" x14ac:dyDescent="0.25">
      <c r="A965" s="11"/>
      <c r="B965" s="12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3.2" x14ac:dyDescent="0.25">
      <c r="A966" s="11"/>
      <c r="B966" s="12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3.2" x14ac:dyDescent="0.25">
      <c r="A967" s="11"/>
      <c r="B967" s="12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3.2" x14ac:dyDescent="0.25">
      <c r="A968" s="11"/>
      <c r="B968" s="12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3.2" x14ac:dyDescent="0.25">
      <c r="A969" s="11"/>
      <c r="B969" s="12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3.2" x14ac:dyDescent="0.25">
      <c r="A970" s="11"/>
      <c r="B970" s="12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3.2" x14ac:dyDescent="0.25">
      <c r="A971" s="11"/>
      <c r="B971" s="12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3.2" x14ac:dyDescent="0.25">
      <c r="A972" s="11"/>
      <c r="B972" s="12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3.2" x14ac:dyDescent="0.25">
      <c r="A973" s="11"/>
      <c r="B973" s="12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3.2" x14ac:dyDescent="0.25">
      <c r="A974" s="11"/>
      <c r="B974" s="12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3.2" x14ac:dyDescent="0.25">
      <c r="A975" s="11"/>
      <c r="B975" s="12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3.2" x14ac:dyDescent="0.25">
      <c r="A976" s="11"/>
      <c r="B976" s="12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3.2" x14ac:dyDescent="0.25">
      <c r="A977" s="11"/>
      <c r="B977" s="12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 ht="13.2" x14ac:dyDescent="0.25">
      <c r="A978" s="11"/>
      <c r="B978" s="12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1:27" ht="13.2" x14ac:dyDescent="0.25">
      <c r="A979" s="11"/>
      <c r="B979" s="12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1:27" ht="13.2" x14ac:dyDescent="0.25">
      <c r="A980" s="11"/>
      <c r="B980" s="12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1:27" ht="13.2" x14ac:dyDescent="0.25">
      <c r="A981" s="11"/>
      <c r="B981" s="12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1:27" ht="13.2" x14ac:dyDescent="0.25">
      <c r="A982" s="11"/>
      <c r="B982" s="12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1:27" ht="13.2" x14ac:dyDescent="0.25">
      <c r="A983" s="11"/>
      <c r="B983" s="12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1:27" ht="13.2" x14ac:dyDescent="0.25">
      <c r="A984" s="11"/>
      <c r="B984" s="12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1:27" ht="13.2" x14ac:dyDescent="0.25">
      <c r="A985" s="11"/>
      <c r="B985" s="12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1:27" ht="13.2" x14ac:dyDescent="0.25">
      <c r="A986" s="11"/>
      <c r="B986" s="12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1:27" ht="13.2" x14ac:dyDescent="0.25">
      <c r="A987" s="11"/>
      <c r="B987" s="12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1:27" ht="13.2" x14ac:dyDescent="0.25">
      <c r="A988" s="11"/>
      <c r="B988" s="12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1:27" ht="13.2" x14ac:dyDescent="0.25">
      <c r="A989" s="11"/>
      <c r="B989" s="12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1:27" ht="13.2" x14ac:dyDescent="0.25">
      <c r="A990" s="11"/>
      <c r="B990" s="12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1:27" ht="13.2" x14ac:dyDescent="0.25">
      <c r="A991" s="11"/>
      <c r="B991" s="12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1:27" ht="13.2" x14ac:dyDescent="0.25">
      <c r="A992" s="11"/>
      <c r="B992" s="12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1:27" ht="13.2" x14ac:dyDescent="0.25">
      <c r="A993" s="11"/>
      <c r="B993" s="12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1:27" ht="13.2" x14ac:dyDescent="0.25">
      <c r="A994" s="11"/>
      <c r="B994" s="12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1:27" ht="13.2" x14ac:dyDescent="0.25">
      <c r="A995" s="11"/>
      <c r="B995" s="12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1:27" ht="13.2" x14ac:dyDescent="0.25">
      <c r="A996" s="11"/>
      <c r="B996" s="12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1:27" ht="13.2" x14ac:dyDescent="0.25">
      <c r="A997" s="11"/>
      <c r="B997" s="12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1:27" ht="13.2" x14ac:dyDescent="0.25">
      <c r="A998" s="11"/>
      <c r="B998" s="12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1:27" ht="13.2" x14ac:dyDescent="0.25">
      <c r="A999" s="11"/>
      <c r="B999" s="12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1:27" ht="13.2" x14ac:dyDescent="0.25">
      <c r="A1000" s="11"/>
      <c r="B1000" s="12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  <row r="1001" spans="1:27" ht="13.2" x14ac:dyDescent="0.25">
      <c r="A1001" s="11"/>
      <c r="B1001" s="12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</row>
    <row r="1002" spans="1:27" ht="13.2" x14ac:dyDescent="0.25">
      <c r="A1002" s="11"/>
      <c r="B1002" s="12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</row>
    <row r="1003" spans="1:27" ht="13.2" x14ac:dyDescent="0.25">
      <c r="A1003" s="11"/>
      <c r="B1003" s="12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</row>
    <row r="1004" spans="1:27" ht="13.2" x14ac:dyDescent="0.25">
      <c r="A1004" s="11"/>
      <c r="B1004" s="12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</row>
    <row r="1005" spans="1:27" ht="13.2" x14ac:dyDescent="0.25">
      <c r="A1005" s="11"/>
      <c r="B1005" s="12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</row>
    <row r="1006" spans="1:27" ht="13.2" x14ac:dyDescent="0.25">
      <c r="A1006" s="11"/>
      <c r="B1006" s="12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</row>
    <row r="1007" spans="1:27" ht="13.2" x14ac:dyDescent="0.25">
      <c r="A1007" s="11"/>
      <c r="B1007" s="12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</row>
    <row r="1008" spans="1:27" ht="13.2" x14ac:dyDescent="0.25">
      <c r="A1008" s="11"/>
      <c r="B1008" s="12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</row>
    <row r="1009" spans="1:27" ht="13.2" x14ac:dyDescent="0.25">
      <c r="A1009" s="11"/>
      <c r="B1009" s="12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</row>
    <row r="1010" spans="1:27" ht="13.2" x14ac:dyDescent="0.25">
      <c r="A1010" s="11"/>
      <c r="B1010" s="12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</row>
    <row r="1011" spans="1:27" ht="13.2" x14ac:dyDescent="0.25">
      <c r="A1011" s="11"/>
      <c r="B1011" s="12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</row>
    <row r="1012" spans="1:27" ht="13.2" x14ac:dyDescent="0.25">
      <c r="A1012" s="11"/>
      <c r="B1012" s="12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</row>
    <row r="1013" spans="1:27" ht="13.2" x14ac:dyDescent="0.25">
      <c r="A1013" s="11"/>
      <c r="B1013" s="12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</row>
    <row r="1014" spans="1:27" ht="13.2" x14ac:dyDescent="0.25">
      <c r="A1014" s="11"/>
      <c r="B1014" s="12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</row>
    <row r="1015" spans="1:27" ht="13.2" x14ac:dyDescent="0.25">
      <c r="A1015" s="11"/>
      <c r="B1015" s="12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</row>
    <row r="1016" spans="1:27" ht="13.2" x14ac:dyDescent="0.25">
      <c r="A1016" s="11"/>
      <c r="B1016" s="12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</row>
    <row r="1017" spans="1:27" ht="13.2" x14ac:dyDescent="0.25">
      <c r="A1017" s="11"/>
      <c r="B1017" s="12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</row>
    <row r="1018" spans="1:27" ht="13.2" x14ac:dyDescent="0.25">
      <c r="A1018" s="11"/>
      <c r="B1018" s="12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</row>
    <row r="1019" spans="1:27" ht="13.2" x14ac:dyDescent="0.25">
      <c r="A1019" s="11"/>
      <c r="B1019" s="12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</row>
    <row r="1020" spans="1:27" ht="13.2" x14ac:dyDescent="0.25">
      <c r="A1020" s="11"/>
      <c r="B1020" s="12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</row>
    <row r="1021" spans="1:27" ht="13.2" x14ac:dyDescent="0.25">
      <c r="A1021" s="11"/>
      <c r="B1021" s="12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</row>
    <row r="1022" spans="1:27" ht="13.2" x14ac:dyDescent="0.25">
      <c r="A1022" s="11"/>
      <c r="B1022" s="12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</row>
    <row r="1023" spans="1:27" ht="13.2" x14ac:dyDescent="0.25">
      <c r="A1023" s="11"/>
      <c r="B1023" s="12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</row>
    <row r="1024" spans="1:27" ht="13.2" x14ac:dyDescent="0.25">
      <c r="A1024" s="11"/>
      <c r="B1024" s="12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</row>
    <row r="1025" spans="1:27" ht="13.2" x14ac:dyDescent="0.25">
      <c r="A1025" s="11"/>
      <c r="B1025" s="12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</row>
    <row r="1026" spans="1:27" ht="13.2" x14ac:dyDescent="0.25">
      <c r="A1026" s="11"/>
      <c r="B1026" s="12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</row>
    <row r="1027" spans="1:27" ht="13.2" x14ac:dyDescent="0.25">
      <c r="A1027" s="11"/>
      <c r="B1027" s="12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</row>
    <row r="1028" spans="1:27" ht="13.2" x14ac:dyDescent="0.25">
      <c r="A1028" s="11"/>
      <c r="B1028" s="12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</row>
    <row r="1029" spans="1:27" ht="13.2" x14ac:dyDescent="0.25">
      <c r="A1029" s="11"/>
      <c r="B1029" s="12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</row>
    <row r="1030" spans="1:27" ht="13.2" x14ac:dyDescent="0.25">
      <c r="A1030" s="11"/>
      <c r="B1030" s="12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</row>
    <row r="1031" spans="1:27" ht="13.2" x14ac:dyDescent="0.25">
      <c r="A1031" s="11"/>
      <c r="B1031" s="12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</row>
    <row r="1032" spans="1:27" ht="13.2" x14ac:dyDescent="0.25">
      <c r="A1032" s="11"/>
      <c r="B1032" s="12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</row>
    <row r="1033" spans="1:27" ht="13.2" x14ac:dyDescent="0.25">
      <c r="A1033" s="11"/>
      <c r="B1033" s="12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</row>
    <row r="1034" spans="1:27" ht="13.2" x14ac:dyDescent="0.25">
      <c r="A1034" s="11"/>
      <c r="B1034" s="12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</row>
    <row r="1035" spans="1:27" ht="13.2" x14ac:dyDescent="0.25">
      <c r="A1035" s="11"/>
      <c r="B1035" s="12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</row>
    <row r="1036" spans="1:27" ht="13.2" x14ac:dyDescent="0.25">
      <c r="A1036" s="11"/>
      <c r="B1036" s="12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</row>
    <row r="1037" spans="1:27" ht="13.2" x14ac:dyDescent="0.25">
      <c r="A1037" s="11"/>
      <c r="B1037" s="12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</row>
    <row r="1038" spans="1:27" ht="13.2" x14ac:dyDescent="0.25">
      <c r="A1038" s="11"/>
      <c r="B1038" s="12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</row>
    <row r="1039" spans="1:27" ht="13.2" x14ac:dyDescent="0.25">
      <c r="A1039" s="11"/>
      <c r="B1039" s="12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</row>
    <row r="1040" spans="1:27" ht="13.2" x14ac:dyDescent="0.25">
      <c r="A1040" s="11"/>
      <c r="B1040" s="12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</row>
    <row r="1041" spans="1:27" ht="13.2" x14ac:dyDescent="0.25">
      <c r="A1041" s="11"/>
      <c r="B1041" s="12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</row>
    <row r="1042" spans="1:27" ht="13.2" x14ac:dyDescent="0.25">
      <c r="A1042" s="11"/>
      <c r="B1042" s="12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</row>
    <row r="1043" spans="1:27" ht="13.2" x14ac:dyDescent="0.25">
      <c r="A1043" s="11"/>
      <c r="B1043" s="12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</row>
    <row r="1044" spans="1:27" ht="13.2" x14ac:dyDescent="0.25">
      <c r="A1044" s="11"/>
      <c r="B1044" s="12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</row>
    <row r="1045" spans="1:27" ht="13.2" x14ac:dyDescent="0.25">
      <c r="A1045" s="11"/>
      <c r="B1045" s="12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</row>
    <row r="1046" spans="1:27" ht="13.2" x14ac:dyDescent="0.25">
      <c r="A1046" s="11"/>
      <c r="B1046" s="12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</row>
    <row r="1047" spans="1:27" ht="13.2" x14ac:dyDescent="0.25">
      <c r="A1047" s="11"/>
      <c r="B1047" s="12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</row>
    <row r="1048" spans="1:27" ht="13.2" x14ac:dyDescent="0.25">
      <c r="A1048" s="11"/>
      <c r="B1048" s="12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</row>
    <row r="1049" spans="1:27" ht="13.2" x14ac:dyDescent="0.25">
      <c r="A1049" s="11"/>
      <c r="B1049" s="12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</row>
    <row r="1050" spans="1:27" ht="13.2" x14ac:dyDescent="0.25">
      <c r="A1050" s="11"/>
      <c r="B1050" s="12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</row>
    <row r="1051" spans="1:27" ht="13.2" x14ac:dyDescent="0.25">
      <c r="A1051" s="11"/>
      <c r="B1051" s="12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</row>
    <row r="1052" spans="1:27" ht="13.2" x14ac:dyDescent="0.25">
      <c r="A1052" s="11"/>
      <c r="B1052" s="12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</row>
    <row r="1053" spans="1:27" ht="13.2" x14ac:dyDescent="0.25">
      <c r="A1053" s="11"/>
      <c r="B1053" s="12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</row>
    <row r="1054" spans="1:27" ht="13.2" x14ac:dyDescent="0.25">
      <c r="A1054" s="11"/>
      <c r="B1054" s="12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</row>
    <row r="1055" spans="1:27" ht="13.2" x14ac:dyDescent="0.25">
      <c r="A1055" s="11"/>
      <c r="B1055" s="12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</row>
    <row r="1056" spans="1:27" ht="13.2" x14ac:dyDescent="0.25">
      <c r="A1056" s="11"/>
      <c r="B1056" s="12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</row>
    <row r="1057" spans="1:27" ht="13.2" x14ac:dyDescent="0.25">
      <c r="A1057" s="11"/>
      <c r="B1057" s="12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</row>
    <row r="1058" spans="1:27" ht="13.2" x14ac:dyDescent="0.25">
      <c r="A1058" s="11"/>
      <c r="B1058" s="12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</row>
    <row r="1059" spans="1:27" ht="13.2" x14ac:dyDescent="0.25">
      <c r="A1059" s="11"/>
      <c r="B1059" s="12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</row>
    <row r="1060" spans="1:27" ht="13.2" x14ac:dyDescent="0.25">
      <c r="A1060" s="11"/>
      <c r="B1060" s="12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</row>
    <row r="1061" spans="1:27" ht="13.2" x14ac:dyDescent="0.25">
      <c r="A1061" s="11"/>
      <c r="B1061" s="12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</row>
    <row r="1062" spans="1:27" ht="13.2" x14ac:dyDescent="0.25">
      <c r="A1062" s="11"/>
      <c r="B1062" s="12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</row>
    <row r="1063" spans="1:27" ht="13.2" x14ac:dyDescent="0.25">
      <c r="A1063" s="11"/>
      <c r="B1063" s="12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</row>
  </sheetData>
  <conditionalFormatting sqref="Q3">
    <cfRule type="notContainsBlanks" dxfId="0" priority="1">
      <formula>LEN(TRIM(Q3))&gt;0</formula>
    </cfRule>
  </conditionalFormatting>
  <hyperlinks>
    <hyperlink ref="Q2" r:id="rId1"/>
    <hyperlink ref="Q36" r:id="rId2"/>
    <hyperlink ref="A73" r:id="rId3"/>
  </hyperlinks>
  <pageMargins left="0.7" right="0.7" top="0.75" bottom="0.75" header="0.3" footer="0.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Data</vt:lpstr>
      <vt:lpstr>kmjour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SOUCHET Laurent DTSI/DSI</dc:creator>
  <cp:lastModifiedBy>SOUCHET Laurent DTSI/DSI</cp:lastModifiedBy>
  <dcterms:created xsi:type="dcterms:W3CDTF">2019-11-14T07:56:32Z</dcterms:created>
  <dcterms:modified xsi:type="dcterms:W3CDTF">2019-11-14T07:56:32Z</dcterms:modified>
</cp:coreProperties>
</file>